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45" windowWidth="15000" windowHeight="8445"/>
  </bookViews>
  <sheets>
    <sheet name="KẾ TOÁN" sheetId="6" r:id="rId1"/>
    <sheet name="KINH TẾ" sheetId="7" r:id="rId2"/>
    <sheet name="MKT, TM &amp;DL" sheetId="9" r:id="rId3"/>
    <sheet name="NH-TC" sheetId="10" r:id="rId4"/>
    <sheet name="QL LUẬT KT" sheetId="11" r:id="rId5"/>
    <sheet name="QTKD" sheetId="12" r:id="rId6"/>
    <sheet name="VIỆN ĐTQT" sheetId="8" r:id="rId7"/>
  </sheets>
  <definedNames>
    <definedName name="_xlnm._FilterDatabase" localSheetId="0" hidden="1">'KẾ TOÁN'!$A$330:$Q$502</definedName>
    <definedName name="_xlnm._FilterDatabase" localSheetId="1" hidden="1">'KINH TẾ'!#REF!</definedName>
    <definedName name="_xlnm._FilterDatabase" localSheetId="2" hidden="1">'MKT, TM &amp;DL'!#REF!</definedName>
    <definedName name="_xlnm.Print_Titles" localSheetId="0">'KẾ TOÁN'!#REF!</definedName>
  </definedNames>
  <calcPr calcId="124519"/>
</workbook>
</file>

<file path=xl/calcChain.xml><?xml version="1.0" encoding="utf-8"?>
<calcChain xmlns="http://schemas.openxmlformats.org/spreadsheetml/2006/main">
  <c r="G153" i="8"/>
  <c r="G152"/>
  <c r="G151"/>
  <c r="G150"/>
  <c r="G149"/>
  <c r="G148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7"/>
  <c r="G126"/>
  <c r="G125"/>
  <c r="G123"/>
  <c r="G122"/>
  <c r="G121"/>
  <c r="G120"/>
  <c r="G119"/>
  <c r="G118"/>
  <c r="G114"/>
  <c r="G113"/>
  <c r="G112"/>
  <c r="G111"/>
  <c r="G110"/>
  <c r="G109"/>
  <c r="G108"/>
  <c r="G107"/>
  <c r="G105"/>
  <c r="G104"/>
  <c r="G102"/>
  <c r="G101"/>
  <c r="G100"/>
  <c r="G99"/>
  <c r="G98"/>
  <c r="G97"/>
  <c r="G96"/>
  <c r="G95"/>
  <c r="G94"/>
  <c r="G93"/>
  <c r="G92"/>
  <c r="G91"/>
  <c r="G90"/>
  <c r="G89"/>
  <c r="G86"/>
  <c r="G85"/>
  <c r="G84"/>
  <c r="G82"/>
  <c r="G80"/>
  <c r="G79"/>
  <c r="G78"/>
  <c r="G77"/>
  <c r="G73"/>
  <c r="G72"/>
  <c r="G71"/>
  <c r="G69"/>
  <c r="G68"/>
  <c r="G67"/>
  <c r="G66"/>
  <c r="G65"/>
  <c r="G64"/>
  <c r="G63"/>
  <c r="G62"/>
  <c r="G61"/>
  <c r="G59"/>
  <c r="G58"/>
  <c r="G57"/>
  <c r="G56"/>
  <c r="G55"/>
  <c r="G54"/>
  <c r="G53"/>
  <c r="G52"/>
  <c r="G51"/>
  <c r="G50"/>
  <c r="G49"/>
  <c r="G48"/>
  <c r="G47"/>
  <c r="G41"/>
  <c r="G40"/>
  <c r="G39"/>
  <c r="G38"/>
  <c r="G37"/>
  <c r="G36"/>
  <c r="G35"/>
  <c r="G34"/>
  <c r="G33"/>
  <c r="G32"/>
  <c r="G31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G10"/>
  <c r="G239" i="12"/>
  <c r="G238"/>
  <c r="G237"/>
  <c r="G236"/>
  <c r="G235"/>
  <c r="G234"/>
  <c r="G233"/>
  <c r="G232"/>
  <c r="G231"/>
  <c r="G230"/>
  <c r="G229"/>
  <c r="G228"/>
  <c r="G227"/>
  <c r="G226"/>
  <c r="G225"/>
  <c r="G224"/>
  <c r="G223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3"/>
  <c r="G202"/>
  <c r="G201"/>
  <c r="G200"/>
  <c r="G199"/>
  <c r="G198"/>
  <c r="G197"/>
  <c r="G196"/>
  <c r="G194"/>
  <c r="G193"/>
  <c r="G192"/>
  <c r="G191"/>
  <c r="G190"/>
  <c r="G189"/>
  <c r="G188"/>
  <c r="G187"/>
  <c r="G186"/>
  <c r="G185"/>
  <c r="G184"/>
  <c r="G183"/>
  <c r="G182"/>
  <c r="G181"/>
  <c r="G180"/>
  <c r="G179"/>
  <c r="G177"/>
  <c r="G176"/>
  <c r="G175"/>
  <c r="G174"/>
  <c r="G173"/>
  <c r="G172"/>
  <c r="G171"/>
  <c r="G170"/>
  <c r="G169"/>
  <c r="G168"/>
  <c r="G167"/>
  <c r="G166"/>
  <c r="G165"/>
  <c r="G164"/>
  <c r="G162"/>
  <c r="G161"/>
  <c r="G160"/>
  <c r="G159"/>
  <c r="G158"/>
  <c r="G157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5"/>
  <c r="G104"/>
  <c r="G103"/>
  <c r="G102"/>
  <c r="G101"/>
  <c r="G100"/>
  <c r="G99"/>
  <c r="G98"/>
  <c r="G97"/>
  <c r="G96"/>
  <c r="G95"/>
  <c r="G94"/>
  <c r="G93"/>
  <c r="G92"/>
  <c r="G91"/>
  <c r="G90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2"/>
  <c r="G51"/>
  <c r="G50"/>
  <c r="G49"/>
  <c r="G48"/>
  <c r="G47"/>
  <c r="G46"/>
  <c r="G45"/>
  <c r="G44"/>
  <c r="G43"/>
  <c r="G41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F30" i="9"/>
  <c r="F28"/>
  <c r="F26"/>
  <c r="F25"/>
  <c r="F24"/>
  <c r="F21"/>
  <c r="F20"/>
  <c r="F19"/>
  <c r="F18"/>
  <c r="F17"/>
  <c r="F16"/>
  <c r="F15"/>
  <c r="F12"/>
  <c r="G74" i="7" l="1"/>
  <c r="G73"/>
  <c r="G72"/>
  <c r="G70"/>
  <c r="G69"/>
  <c r="G68"/>
  <c r="G67"/>
  <c r="G66"/>
  <c r="G65"/>
  <c r="G64"/>
  <c r="G62"/>
  <c r="G61"/>
  <c r="G60"/>
  <c r="G59"/>
  <c r="G58"/>
  <c r="G57"/>
  <c r="G56"/>
  <c r="G55"/>
  <c r="G54"/>
  <c r="G53"/>
  <c r="G52"/>
  <c r="G51"/>
  <c r="G50"/>
  <c r="G49"/>
  <c r="G48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7"/>
  <c r="G25"/>
  <c r="G24"/>
  <c r="G22"/>
  <c r="G21"/>
  <c r="G20"/>
  <c r="G19"/>
  <c r="G18"/>
  <c r="G17"/>
  <c r="G16"/>
  <c r="G15"/>
  <c r="G14"/>
  <c r="G13"/>
  <c r="G12"/>
  <c r="G11"/>
  <c r="G10"/>
  <c r="G479" i="6" l="1"/>
  <c r="G478"/>
  <c r="G477"/>
  <c r="G476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00"/>
  <c r="G399"/>
  <c r="G398"/>
  <c r="G397"/>
  <c r="G396"/>
  <c r="G395"/>
  <c r="G394"/>
  <c r="G393"/>
  <c r="G392"/>
  <c r="G391"/>
  <c r="G390"/>
  <c r="G389"/>
  <c r="G388"/>
  <c r="G387"/>
  <c r="G386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5"/>
  <c r="G344"/>
  <c r="G343"/>
  <c r="G342"/>
  <c r="G341"/>
  <c r="G340"/>
  <c r="G339"/>
  <c r="G338"/>
  <c r="G337"/>
  <c r="G336"/>
  <c r="G335"/>
  <c r="G334"/>
  <c r="G333"/>
  <c r="G332"/>
  <c r="G331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24"/>
  <c r="G223"/>
  <c r="G222"/>
  <c r="G221"/>
  <c r="G220"/>
  <c r="G219"/>
  <c r="G218"/>
  <c r="G217"/>
  <c r="G216"/>
  <c r="G215"/>
  <c r="G214"/>
  <c r="G213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sharedStrings.xml><?xml version="1.0" encoding="utf-8"?>
<sst xmlns="http://schemas.openxmlformats.org/spreadsheetml/2006/main" count="4539" uniqueCount="2369">
  <si>
    <t>TRƯỜNG ĐH KINH TẾ &amp; QTKD</t>
  </si>
  <si>
    <t>HỌ VÀ</t>
  </si>
  <si>
    <t>TÊN</t>
  </si>
  <si>
    <t>CỘNG HÒA XÃ HỘI CHỦ NGHĨA VIỆT NAM</t>
  </si>
  <si>
    <t xml:space="preserve">                Độc lập - Tự do - Hạnh phúc</t>
  </si>
  <si>
    <t>TT</t>
  </si>
  <si>
    <t>ĐIỂM RL</t>
  </si>
  <si>
    <t>ĐẠI HỌC THÁI NGUYÊN</t>
  </si>
  <si>
    <t xml:space="preserve">    DANH SÁCH SINH VIÊN ĐẠT DANH HIỆU THI ĐUA        </t>
  </si>
  <si>
    <t>My</t>
  </si>
  <si>
    <t>Quỳnh</t>
  </si>
  <si>
    <t>Anh</t>
  </si>
  <si>
    <t>Lê Thị Thanh</t>
  </si>
  <si>
    <t>Thảo</t>
  </si>
  <si>
    <t>Trần Thị Thanh</t>
  </si>
  <si>
    <t>Hoài</t>
  </si>
  <si>
    <t>Lê Thị</t>
  </si>
  <si>
    <t>Mến</t>
  </si>
  <si>
    <t>Yến</t>
  </si>
  <si>
    <t>Ngọc</t>
  </si>
  <si>
    <t>Nguyễn Thị</t>
  </si>
  <si>
    <t>Linh</t>
  </si>
  <si>
    <t>Dương Thị</t>
  </si>
  <si>
    <t>Thương</t>
  </si>
  <si>
    <t>Dương</t>
  </si>
  <si>
    <t>Nguyễn Hương</t>
  </si>
  <si>
    <t>Trà</t>
  </si>
  <si>
    <t>Nguyễn Hải</t>
  </si>
  <si>
    <t>Hậu</t>
  </si>
  <si>
    <t>Trần Thị Hồng</t>
  </si>
  <si>
    <t>Nhung</t>
  </si>
  <si>
    <t>Trần Thu</t>
  </si>
  <si>
    <t>Hà</t>
  </si>
  <si>
    <t>Hồng</t>
  </si>
  <si>
    <t>Giang</t>
  </si>
  <si>
    <t>Duyên</t>
  </si>
  <si>
    <t>Thuý</t>
  </si>
  <si>
    <t>Hường</t>
  </si>
  <si>
    <t>Hà Thị</t>
  </si>
  <si>
    <t>Nguyễn Thị Thanh</t>
  </si>
  <si>
    <t>Huyền</t>
  </si>
  <si>
    <t>Phương</t>
  </si>
  <si>
    <t>Tuyết</t>
  </si>
  <si>
    <t>Vân</t>
  </si>
  <si>
    <t>Hòa</t>
  </si>
  <si>
    <t>Đỗ Thị</t>
  </si>
  <si>
    <t>Dung</t>
  </si>
  <si>
    <t>Nguyễn Thị Hồng</t>
  </si>
  <si>
    <t>Thắm</t>
  </si>
  <si>
    <t>Trần Thị</t>
  </si>
  <si>
    <t>Phượng</t>
  </si>
  <si>
    <t>Trang</t>
  </si>
  <si>
    <t>Nguyễn Thu</t>
  </si>
  <si>
    <t>Tạ Thị</t>
  </si>
  <si>
    <t>Hiền</t>
  </si>
  <si>
    <t>Hằng</t>
  </si>
  <si>
    <t>Chi</t>
  </si>
  <si>
    <t>Hà Thị Thu</t>
  </si>
  <si>
    <t>Bích</t>
  </si>
  <si>
    <t>Đồng Thị</t>
  </si>
  <si>
    <t>Hoàng Thị</t>
  </si>
  <si>
    <t>Hương</t>
  </si>
  <si>
    <t>Phan Thị</t>
  </si>
  <si>
    <t>Hoàng</t>
  </si>
  <si>
    <t>Phạm Thị</t>
  </si>
  <si>
    <t>Triệu Thị</t>
  </si>
  <si>
    <t>Hạnh</t>
  </si>
  <si>
    <t>Mai</t>
  </si>
  <si>
    <t>Hoa</t>
  </si>
  <si>
    <t>Nguyễn Mai</t>
  </si>
  <si>
    <t>Loan</t>
  </si>
  <si>
    <t>Thanh</t>
  </si>
  <si>
    <t>Nguyễn Thị Lan</t>
  </si>
  <si>
    <t>Lương Thị</t>
  </si>
  <si>
    <t>Lam</t>
  </si>
  <si>
    <t>Nguyễn Thị Thu</t>
  </si>
  <si>
    <t>Tú</t>
  </si>
  <si>
    <t>Quyên</t>
  </si>
  <si>
    <t>Huế</t>
  </si>
  <si>
    <t>Dương Thị Thu</t>
  </si>
  <si>
    <t>Thu</t>
  </si>
  <si>
    <t>Chang</t>
  </si>
  <si>
    <t>Xuân</t>
  </si>
  <si>
    <t>Tuấn</t>
  </si>
  <si>
    <t>Cúc</t>
  </si>
  <si>
    <t>Đạt</t>
  </si>
  <si>
    <t>Nguyễn Thị Vân</t>
  </si>
  <si>
    <t>Huệ</t>
  </si>
  <si>
    <t>Ánh</t>
  </si>
  <si>
    <t>Chu Thị</t>
  </si>
  <si>
    <t>Tuyến</t>
  </si>
  <si>
    <t>Nguyễn Thị Mỹ</t>
  </si>
  <si>
    <t>Nguyễn Thị Thùy</t>
  </si>
  <si>
    <t>Ngô Thị</t>
  </si>
  <si>
    <t>Phạm Thị Thu</t>
  </si>
  <si>
    <t>Trần Thị Thúy</t>
  </si>
  <si>
    <t>Nguyệt</t>
  </si>
  <si>
    <t>Trương Thị</t>
  </si>
  <si>
    <t>Liễu</t>
  </si>
  <si>
    <t>Nguyễn Thị Hải</t>
  </si>
  <si>
    <t>Ly</t>
  </si>
  <si>
    <t>Nguyễn Phương</t>
  </si>
  <si>
    <t>Huy</t>
  </si>
  <si>
    <t>Ngân</t>
  </si>
  <si>
    <t>Tâm</t>
  </si>
  <si>
    <t>Thủy</t>
  </si>
  <si>
    <t>Trần Thị Ngọc</t>
  </si>
  <si>
    <t>Uyên</t>
  </si>
  <si>
    <t>Thùy</t>
  </si>
  <si>
    <t>Đỗ Minh</t>
  </si>
  <si>
    <t>Lương</t>
  </si>
  <si>
    <t>Nguyễn Thùy</t>
  </si>
  <si>
    <t>Nguyễn Minh</t>
  </si>
  <si>
    <t>Nhài</t>
  </si>
  <si>
    <t>Châm</t>
  </si>
  <si>
    <t>Hoàng Thị Thanh</t>
  </si>
  <si>
    <t>Nhi</t>
  </si>
  <si>
    <t xml:space="preserve">Nguyễn Thị </t>
  </si>
  <si>
    <t>Thúy</t>
  </si>
  <si>
    <t>Nguyễn Trung</t>
  </si>
  <si>
    <t>Hải</t>
  </si>
  <si>
    <t>Vũ Thị</t>
  </si>
  <si>
    <t>Đào</t>
  </si>
  <si>
    <t>Đỗ Hồng</t>
  </si>
  <si>
    <t>Lý Thị</t>
  </si>
  <si>
    <t>Dương Thu</t>
  </si>
  <si>
    <t>Luân Thị</t>
  </si>
  <si>
    <t>Đào Thị</t>
  </si>
  <si>
    <t>Niềm</t>
  </si>
  <si>
    <t>Oanh</t>
  </si>
  <si>
    <t>Lương Thị Thu</t>
  </si>
  <si>
    <t>Ma Thị Thu</t>
  </si>
  <si>
    <t>Lường Thị</t>
  </si>
  <si>
    <t>Lệ</t>
  </si>
  <si>
    <t>Phạm Ngọc</t>
  </si>
  <si>
    <t>Nông Thị</t>
  </si>
  <si>
    <t>Sen</t>
  </si>
  <si>
    <t>Nguyễn Thị Minh</t>
  </si>
  <si>
    <t>Nam</t>
  </si>
  <si>
    <t>Nguyễn Thị Ngọc</t>
  </si>
  <si>
    <t>Trinh</t>
  </si>
  <si>
    <t>Cường</t>
  </si>
  <si>
    <t>DTE1873403010294</t>
  </si>
  <si>
    <t>DTE1873403010348</t>
  </si>
  <si>
    <t>DTE1873403010242</t>
  </si>
  <si>
    <t>Nguyễn Ngọc</t>
  </si>
  <si>
    <t>DTE1873403010351</t>
  </si>
  <si>
    <t>Tống Thị Thu</t>
  </si>
  <si>
    <t>DTE1873403010250</t>
  </si>
  <si>
    <t>DTE1873403010049</t>
  </si>
  <si>
    <t>Nguyễn Thành</t>
  </si>
  <si>
    <t>Đồng</t>
  </si>
  <si>
    <t>DTE1873403010347</t>
  </si>
  <si>
    <t>Nguyễn Thị Việt</t>
  </si>
  <si>
    <t>DTE1873403010151</t>
  </si>
  <si>
    <t>Đinh Cẩm</t>
  </si>
  <si>
    <t>DTE1873403010356</t>
  </si>
  <si>
    <t>DTE1873403010295</t>
  </si>
  <si>
    <t>Nga</t>
  </si>
  <si>
    <t>DTE1873403010396</t>
  </si>
  <si>
    <t>Hoàng Thị Phương</t>
  </si>
  <si>
    <t>DTE1873403010414</t>
  </si>
  <si>
    <t>Luyến</t>
  </si>
  <si>
    <t>DTE1873403010077</t>
  </si>
  <si>
    <t>Hà Ngọc</t>
  </si>
  <si>
    <t>DTE1873403010152</t>
  </si>
  <si>
    <t>DTE1873403010244</t>
  </si>
  <si>
    <t>Nguyễn Thị Hoài</t>
  </si>
  <si>
    <t>DTE1873403010307</t>
  </si>
  <si>
    <t>Nghiêm Thị</t>
  </si>
  <si>
    <t>DTE1873403010470</t>
  </si>
  <si>
    <t>Trần Tuấn</t>
  </si>
  <si>
    <t>Trung</t>
  </si>
  <si>
    <t>DTE1873403010125</t>
  </si>
  <si>
    <t>Nguyễn Thanh</t>
  </si>
  <si>
    <t>DTE1873403010215</t>
  </si>
  <si>
    <t>Khánh</t>
  </si>
  <si>
    <t>DTE1873403010410</t>
  </si>
  <si>
    <t>Nguyễn Thị Phương</t>
  </si>
  <si>
    <t>DTE1873403010069</t>
  </si>
  <si>
    <t>Bùi Hương</t>
  </si>
  <si>
    <t>DTE1873403010169</t>
  </si>
  <si>
    <t>DTE1873403010341</t>
  </si>
  <si>
    <t>Trương Thùy</t>
  </si>
  <si>
    <t>DTE1873403010273</t>
  </si>
  <si>
    <t>Trần Khánh</t>
  </si>
  <si>
    <t>DTE1873403010445</t>
  </si>
  <si>
    <t>Bùi Thị Thu</t>
  </si>
  <si>
    <t>DTE1873403010462</t>
  </si>
  <si>
    <t>Phạm Quỳnh</t>
  </si>
  <si>
    <t>DTE1873403010211</t>
  </si>
  <si>
    <t>DTE1873403010456</t>
  </si>
  <si>
    <t>DTE1873403010040</t>
  </si>
  <si>
    <t>Chiêm</t>
  </si>
  <si>
    <t>DTE1873403010018</t>
  </si>
  <si>
    <t>Phạm Thị Nguyệt</t>
  </si>
  <si>
    <t>DTE1873403010474</t>
  </si>
  <si>
    <t>Trần Thị Anh</t>
  </si>
  <si>
    <t>DTE1873403010157</t>
  </si>
  <si>
    <t>Thắng</t>
  </si>
  <si>
    <t>DTE1873403010450</t>
  </si>
  <si>
    <t>DTE1873403010398</t>
  </si>
  <si>
    <t>Lại Thị Ngọc</t>
  </si>
  <si>
    <t>DTE1873403010094</t>
  </si>
  <si>
    <t>Lê Minh</t>
  </si>
  <si>
    <t>DTE1873403010261</t>
  </si>
  <si>
    <t>Vũ Diệu</t>
  </si>
  <si>
    <t>DTE1873403010384</t>
  </si>
  <si>
    <t>DTE1873403010226</t>
  </si>
  <si>
    <t>Vũ Thị Ngọc</t>
  </si>
  <si>
    <t>Lan</t>
  </si>
  <si>
    <t>DTE1873403010120</t>
  </si>
  <si>
    <t>DTE1873403010138</t>
  </si>
  <si>
    <t>Đỗ Thanh</t>
  </si>
  <si>
    <t>DTE1873403010203</t>
  </si>
  <si>
    <t>DTE1873403010096</t>
  </si>
  <si>
    <t>DTE1873403010301</t>
  </si>
  <si>
    <t>Nguyễn Thuý</t>
  </si>
  <si>
    <t>DTE1873403010524</t>
  </si>
  <si>
    <t>Dương Thị Thùy</t>
  </si>
  <si>
    <t>DTE1873403010368</t>
  </si>
  <si>
    <t>Dương Thị Thúy</t>
  </si>
  <si>
    <t>DTE1873403010457</t>
  </si>
  <si>
    <t>Nguyễn Thị Huyền</t>
  </si>
  <si>
    <t>DTE1873403010306</t>
  </si>
  <si>
    <t>Dương Thị Hồng</t>
  </si>
  <si>
    <t>DTE1873403010109</t>
  </si>
  <si>
    <t>DTE1873403010346</t>
  </si>
  <si>
    <t>DTE1873403010305</t>
  </si>
  <si>
    <t>Dương Thị Bích</t>
  </si>
  <si>
    <t>DTE1873403010061</t>
  </si>
  <si>
    <t>Vũ Thuỳ</t>
  </si>
  <si>
    <t>DTE1873403010367</t>
  </si>
  <si>
    <t>DTE1873403010343</t>
  </si>
  <si>
    <t>DTE1873403010113</t>
  </si>
  <si>
    <t>Đoàn Thị</t>
  </si>
  <si>
    <t>Hảo</t>
  </si>
  <si>
    <t>DTE1873403010092</t>
  </si>
  <si>
    <t>Hà Thúy</t>
  </si>
  <si>
    <t>Nông Thùy</t>
  </si>
  <si>
    <t>DTE1873403010225</t>
  </si>
  <si>
    <t>Tô Phương</t>
  </si>
  <si>
    <t>DTE1873403010493</t>
  </si>
  <si>
    <t>DTE1873403010455</t>
  </si>
  <si>
    <t>Nguyễn Huyền</t>
  </si>
  <si>
    <t>DTE1873403010287</t>
  </si>
  <si>
    <t>DTE1873403010205</t>
  </si>
  <si>
    <t>Ngô Thị Huyền</t>
  </si>
  <si>
    <t>DTE1873403010265</t>
  </si>
  <si>
    <t>Lộc</t>
  </si>
  <si>
    <t>DTE1873403010145</t>
  </si>
  <si>
    <t>DTE1873403010212</t>
  </si>
  <si>
    <t>DTE1873403010518</t>
  </si>
  <si>
    <t>DTE1873403010126</t>
  </si>
  <si>
    <t>Hoàng Thị Minh</t>
  </si>
  <si>
    <t>DTE1873403010108</t>
  </si>
  <si>
    <t>Hoàng Thị Hồng</t>
  </si>
  <si>
    <t>DTE1873403010514</t>
  </si>
  <si>
    <t>DTE1873403010239</t>
  </si>
  <si>
    <t>Hoàng Thị Thùy</t>
  </si>
  <si>
    <t>DTE1873403010511</t>
  </si>
  <si>
    <t>DTE1873403010381</t>
  </si>
  <si>
    <t>Khá</t>
  </si>
  <si>
    <t>Giỏi</t>
  </si>
  <si>
    <t>MÃ SỐ SV</t>
  </si>
  <si>
    <t>HỌ ĐỆM</t>
  </si>
  <si>
    <t>Điểm HT</t>
  </si>
  <si>
    <t>Điểm RL</t>
  </si>
  <si>
    <t>Hiên</t>
  </si>
  <si>
    <t>Đào Ngọc</t>
  </si>
  <si>
    <t>Lâm Quỳnh</t>
  </si>
  <si>
    <t>Phạm Thu</t>
  </si>
  <si>
    <t>Nguyễn Văn</t>
  </si>
  <si>
    <t>DTE1873403010056</t>
  </si>
  <si>
    <t>Lý</t>
  </si>
  <si>
    <t>DTE1873403010141</t>
  </si>
  <si>
    <t>Vũ Thị Phương</t>
  </si>
  <si>
    <t>DTE1873403010498</t>
  </si>
  <si>
    <t>DTE1873403010235</t>
  </si>
  <si>
    <t>Dương Thị Thuỳ</t>
  </si>
  <si>
    <t>DTE1873403010127</t>
  </si>
  <si>
    <t>DTE1873403010365</t>
  </si>
  <si>
    <t>DTE1873403010284</t>
  </si>
  <si>
    <t>DTE1873403010344</t>
  </si>
  <si>
    <t>Lương Thị Thanh</t>
  </si>
  <si>
    <t>DTE1873403010198</t>
  </si>
  <si>
    <t>DTE1873403010016</t>
  </si>
  <si>
    <t>DTE1878101030039</t>
  </si>
  <si>
    <t>Nguyễn Đỗ Phương</t>
  </si>
  <si>
    <t>DTE1873403010409</t>
  </si>
  <si>
    <t>DTE1873403010297</t>
  </si>
  <si>
    <t>Bùi Thị Kim</t>
  </si>
  <si>
    <t>DTE1873403010329</t>
  </si>
  <si>
    <t>Lương Thị Kiều</t>
  </si>
  <si>
    <t>DTE1873403010279</t>
  </si>
  <si>
    <t>Đinh Thị Thanh</t>
  </si>
  <si>
    <t>K15-KTTHB</t>
  </si>
  <si>
    <t>DTE1873403010143</t>
  </si>
  <si>
    <t>DTE1873403010530</t>
  </si>
  <si>
    <t>DTE1873403010036</t>
  </si>
  <si>
    <t>Lục Thị</t>
  </si>
  <si>
    <t>DTE1873403010247</t>
  </si>
  <si>
    <t>DTE1873403010277</t>
  </si>
  <si>
    <t>Bùi Thị Ngọc</t>
  </si>
  <si>
    <t>DTE1873403010089</t>
  </si>
  <si>
    <t>DTE1873403010053</t>
  </si>
  <si>
    <t>DTE1873403010526</t>
  </si>
  <si>
    <t>Nguyễn Phạm Thu</t>
  </si>
  <si>
    <t>DTE1873403010150</t>
  </si>
  <si>
    <t>Hồi</t>
  </si>
  <si>
    <t>DTE1873403010485</t>
  </si>
  <si>
    <t>K15-KTTH D</t>
  </si>
  <si>
    <t>DTE1873403010199</t>
  </si>
  <si>
    <t>Lại Thanh</t>
  </si>
  <si>
    <t>DTE1873403010031</t>
  </si>
  <si>
    <t>Bình</t>
  </si>
  <si>
    <t>DTE1873403010504</t>
  </si>
  <si>
    <t>Lò Thị</t>
  </si>
  <si>
    <t>DTE1873403010206</t>
  </si>
  <si>
    <t>DTE1873403010180</t>
  </si>
  <si>
    <t>Sùng Thị</t>
  </si>
  <si>
    <t>DTE1873403010243</t>
  </si>
  <si>
    <t>DTE1873403010182</t>
  </si>
  <si>
    <t>Trần Thị Lan</t>
  </si>
  <si>
    <t>DTE1873403010489</t>
  </si>
  <si>
    <t>Vi</t>
  </si>
  <si>
    <t>DTE1873403010173</t>
  </si>
  <si>
    <t>Lương Thị Mai</t>
  </si>
  <si>
    <t>DTE1873403010131</t>
  </si>
  <si>
    <t>Phùng Thị Thu</t>
  </si>
  <si>
    <t>DTE1873403010086</t>
  </si>
  <si>
    <t>Vũ Nguyệt</t>
  </si>
  <si>
    <t>DTE1873403010097</t>
  </si>
  <si>
    <t>DTE1873403010451</t>
  </si>
  <si>
    <t>Khuất Huyền</t>
  </si>
  <si>
    <t>K15-KTTHE</t>
  </si>
  <si>
    <t>DTE1873403010515</t>
  </si>
  <si>
    <t>Trần Thị Thủy</t>
  </si>
  <si>
    <t>DTE1873403010288</t>
  </si>
  <si>
    <t>Miên</t>
  </si>
  <si>
    <t>DTE1873403010336</t>
  </si>
  <si>
    <t>Bế Thị</t>
  </si>
  <si>
    <t>Nụ</t>
  </si>
  <si>
    <t>DTE1873403010440</t>
  </si>
  <si>
    <t>Hoàng Thị Thủy</t>
  </si>
  <si>
    <t>Tiên</t>
  </si>
  <si>
    <t>DTE1953403010093</t>
  </si>
  <si>
    <t>DTE1953403010027</t>
  </si>
  <si>
    <t>Lê Thùy</t>
  </si>
  <si>
    <t>DTE1953403010099</t>
  </si>
  <si>
    <t>Tạ Văn</t>
  </si>
  <si>
    <t>Luận</t>
  </si>
  <si>
    <t>DTE1953403010152</t>
  </si>
  <si>
    <t>Nguyễn Hữu</t>
  </si>
  <si>
    <t>DTE1953403010292</t>
  </si>
  <si>
    <t>Lê Thị Huyền</t>
  </si>
  <si>
    <t>Phạm Thị Ngọc</t>
  </si>
  <si>
    <t>DTE1953403010051</t>
  </si>
  <si>
    <t>DTE1953403010038</t>
  </si>
  <si>
    <t>DTE1953403010014</t>
  </si>
  <si>
    <t>Vũ Thị Vân</t>
  </si>
  <si>
    <t>DTE1953403010043</t>
  </si>
  <si>
    <t>DTE1953403010138</t>
  </si>
  <si>
    <t>DTE1953403010362</t>
  </si>
  <si>
    <t>Trần Thị Huyền</t>
  </si>
  <si>
    <t>DTE1953403010177</t>
  </si>
  <si>
    <t>Ma Khánh</t>
  </si>
  <si>
    <t>DTE1953403010286</t>
  </si>
  <si>
    <t>Thẩm Thanh</t>
  </si>
  <si>
    <t>DTE1953403010089</t>
  </si>
  <si>
    <t>Hoàng Thùy</t>
  </si>
  <si>
    <t>DTE1953403010202</t>
  </si>
  <si>
    <t>Dư Thị Mỹ</t>
  </si>
  <si>
    <t>DTE1953403010129</t>
  </si>
  <si>
    <t>DTE1953403010118</t>
  </si>
  <si>
    <t>Thơm</t>
  </si>
  <si>
    <t>DTE1953403010174</t>
  </si>
  <si>
    <t>Tương</t>
  </si>
  <si>
    <t>DTE1953403010086</t>
  </si>
  <si>
    <t>Liên</t>
  </si>
  <si>
    <t>DTE1953403010225</t>
  </si>
  <si>
    <t>DTE1953403010223</t>
  </si>
  <si>
    <t xml:space="preserve">Phùng Thị </t>
  </si>
  <si>
    <t>DTE1953403010297</t>
  </si>
  <si>
    <t>Âu Thị Thùy</t>
  </si>
  <si>
    <t>DTE1953403010211</t>
  </si>
  <si>
    <t>Lê Đăng</t>
  </si>
  <si>
    <t>Hiếu</t>
  </si>
  <si>
    <t>DTE1953403010283</t>
  </si>
  <si>
    <t>Nguyễn Thị Hương</t>
  </si>
  <si>
    <t>DTE1953403010230</t>
  </si>
  <si>
    <t>Biển</t>
  </si>
  <si>
    <t>DTE1953403010220</t>
  </si>
  <si>
    <t>Dương Ngọc</t>
  </si>
  <si>
    <t>Kiên</t>
  </si>
  <si>
    <t>DTE1953403010216</t>
  </si>
  <si>
    <t>DTE1953403010239</t>
  </si>
  <si>
    <t>DTE1953403010243</t>
  </si>
  <si>
    <t>DTE1953403010255</t>
  </si>
  <si>
    <t>Dương Thị Minh</t>
  </si>
  <si>
    <t>DTE1953403010254</t>
  </si>
  <si>
    <t>Hân</t>
  </si>
  <si>
    <t>DTE1953403010235</t>
  </si>
  <si>
    <t>DTE1953403010237</t>
  </si>
  <si>
    <t>DTE1953403010221</t>
  </si>
  <si>
    <t>Trần Minh</t>
  </si>
  <si>
    <t>DTE1953403010224</t>
  </si>
  <si>
    <t>Phan Đình</t>
  </si>
  <si>
    <t>Long</t>
  </si>
  <si>
    <t>DTE1953403010251</t>
  </si>
  <si>
    <t>Bùi Kim</t>
  </si>
  <si>
    <t>DTE1953403010226</t>
  </si>
  <si>
    <t>Đặng Thị</t>
  </si>
  <si>
    <t>DTE1953403010208</t>
  </si>
  <si>
    <t>Đinh Ngọc Linh</t>
  </si>
  <si>
    <t>DTE1953403010238</t>
  </si>
  <si>
    <t>Chu Thị Hằng</t>
  </si>
  <si>
    <t>DTE1953403010232</t>
  </si>
  <si>
    <t>DTE1953403010304</t>
  </si>
  <si>
    <t>Lê Thị Thu</t>
  </si>
  <si>
    <t>DTE1953403010291</t>
  </si>
  <si>
    <t>Lê Thị Khánh</t>
  </si>
  <si>
    <t>DTE1953403010312</t>
  </si>
  <si>
    <t>Lô Thị Ngọc</t>
  </si>
  <si>
    <t>DTE1953403010262</t>
  </si>
  <si>
    <t>DTE1953403010313</t>
  </si>
  <si>
    <t>Vũ Thị Khánh</t>
  </si>
  <si>
    <t>DTE1953403010261</t>
  </si>
  <si>
    <t>Lê Thu</t>
  </si>
  <si>
    <t>DTE1953403010320</t>
  </si>
  <si>
    <t>Hà Nhật</t>
  </si>
  <si>
    <t>DTE1953403010264</t>
  </si>
  <si>
    <t>DTE1953403010263</t>
  </si>
  <si>
    <t>DTE1953403010345</t>
  </si>
  <si>
    <t>DTE1953403010322</t>
  </si>
  <si>
    <t>DTE1953403010314</t>
  </si>
  <si>
    <t>DTE1953403010268</t>
  </si>
  <si>
    <t>DTE1953403010307</t>
  </si>
  <si>
    <t>Lưu Nhật</t>
  </si>
  <si>
    <t>DTE1953403010318</t>
  </si>
  <si>
    <t>Dương Bích</t>
  </si>
  <si>
    <t>DTE1953403010401</t>
  </si>
  <si>
    <t>Lâm Thị</t>
  </si>
  <si>
    <t>Bé</t>
  </si>
  <si>
    <t>DTE1953403010328</t>
  </si>
  <si>
    <t>Trần Thị Thu</t>
  </si>
  <si>
    <t>DTE1953403010385</t>
  </si>
  <si>
    <t>DTE1953403010350</t>
  </si>
  <si>
    <t>DTE1953403010421</t>
  </si>
  <si>
    <t>DTE1953403010325</t>
  </si>
  <si>
    <t>Nguyễn Nguyên</t>
  </si>
  <si>
    <t>DTE1953403010357</t>
  </si>
  <si>
    <t>Thào Thị</t>
  </si>
  <si>
    <t>DTE1953403010380</t>
  </si>
  <si>
    <t>DTE1953403010415</t>
  </si>
  <si>
    <t>MÃ SỐ 
SINH VIÊN</t>
  </si>
  <si>
    <t>Duy</t>
  </si>
  <si>
    <t>Minh</t>
  </si>
  <si>
    <t>K15 - KINH TẾ ĐẦU TƯ</t>
  </si>
  <si>
    <t>DTE1873101010003</t>
  </si>
  <si>
    <t>2.85</t>
  </si>
  <si>
    <t>DTE1873101040001</t>
  </si>
  <si>
    <t>DTE1873101040004</t>
  </si>
  <si>
    <t>Phạm Khánh</t>
  </si>
  <si>
    <t>2.67</t>
  </si>
  <si>
    <t>2.58</t>
  </si>
  <si>
    <t>DTE1873101040006</t>
  </si>
  <si>
    <t>DTE1873101040012</t>
  </si>
  <si>
    <t>DTE1873101010018</t>
  </si>
  <si>
    <t>K15 - KINH TẾ PHÁT TRIỂN</t>
  </si>
  <si>
    <t>DTE1873101050010</t>
  </si>
  <si>
    <t>2.78</t>
  </si>
  <si>
    <t>DTE1953101040011</t>
  </si>
  <si>
    <t>Hoàng Nhật</t>
  </si>
  <si>
    <t>Quang</t>
  </si>
  <si>
    <t>DTE1953101040014</t>
  </si>
  <si>
    <t>Cao Thị Mai</t>
  </si>
  <si>
    <t>DTE1953101040015</t>
  </si>
  <si>
    <t>DTE1953101040013</t>
  </si>
  <si>
    <t>DTE1953101040026</t>
  </si>
  <si>
    <t>Trần Trí</t>
  </si>
  <si>
    <t>DTE1953101040034</t>
  </si>
  <si>
    <t>Nguyễn Sơn</t>
  </si>
  <si>
    <t>Lâm</t>
  </si>
  <si>
    <t>DTE1953101040012</t>
  </si>
  <si>
    <t>DTE1953101040029</t>
  </si>
  <si>
    <t>DTE1953101040032</t>
  </si>
  <si>
    <t>Lương Thị Diệu</t>
  </si>
  <si>
    <t>DTE1953101040028</t>
  </si>
  <si>
    <t>Trần Thị Diệu</t>
  </si>
  <si>
    <t>DTE1953101040030</t>
  </si>
  <si>
    <t>Trọng</t>
  </si>
  <si>
    <t>K16 - KINH TẾ PHÁT TRIỂN</t>
  </si>
  <si>
    <t>DTE1953101050003</t>
  </si>
  <si>
    <t>Xuất sắc</t>
  </si>
  <si>
    <t>DTE1953101010008</t>
  </si>
  <si>
    <t>Nông Thị Hồng</t>
  </si>
  <si>
    <t>DTE1953101010012</t>
  </si>
  <si>
    <t>Ghi chú</t>
  </si>
  <si>
    <t>DTE1753402010021</t>
  </si>
  <si>
    <t>DTE1753401010017</t>
  </si>
  <si>
    <t>DTE1753401010102</t>
  </si>
  <si>
    <t>Nông Thị Minh</t>
  </si>
  <si>
    <t>DTE1753403010443</t>
  </si>
  <si>
    <t>DTE1753401010109</t>
  </si>
  <si>
    <t>Lê Kim</t>
  </si>
  <si>
    <t>DTE1753401150041</t>
  </si>
  <si>
    <t>Vũ Anh</t>
  </si>
  <si>
    <t>Văn</t>
  </si>
  <si>
    <t>DTE1753101010039</t>
  </si>
  <si>
    <t>Đỗ Thị Bảo</t>
  </si>
  <si>
    <t>DTE1753403010326</t>
  </si>
  <si>
    <t>Hoàng Hương</t>
  </si>
  <si>
    <t>DTE1753401010124</t>
  </si>
  <si>
    <t>Đinh Hồng</t>
  </si>
  <si>
    <t>Tuyên</t>
  </si>
  <si>
    <t>DTE1753403010227</t>
  </si>
  <si>
    <t>DTE1753403010410</t>
  </si>
  <si>
    <t>Hoàng Huyền</t>
  </si>
  <si>
    <t>DTE1753403010175</t>
  </si>
  <si>
    <t>DTE1753403010421</t>
  </si>
  <si>
    <t>Phạm Thị Thùy</t>
  </si>
  <si>
    <t>DTE1753403010133</t>
  </si>
  <si>
    <t>DTE1873401010042</t>
  </si>
  <si>
    <t>Hoàng Thị Lệ</t>
  </si>
  <si>
    <t>DTE1873403010290</t>
  </si>
  <si>
    <t>Đàm Thị Trà</t>
  </si>
  <si>
    <t>DTE1873403010058</t>
  </si>
  <si>
    <t>DTE1873401010171</t>
  </si>
  <si>
    <t>Vy Thị Phương</t>
  </si>
  <si>
    <t>DTE1753401010086</t>
  </si>
  <si>
    <t>Vũ Đức</t>
  </si>
  <si>
    <t>Nhân</t>
  </si>
  <si>
    <t>DTE1873403010429</t>
  </si>
  <si>
    <t>DTE1873403010054</t>
  </si>
  <si>
    <t>DTE1873403010401</t>
  </si>
  <si>
    <t>DTE1873403010177</t>
  </si>
  <si>
    <t>DTE1873403010364</t>
  </si>
  <si>
    <t>DTE1873403010293</t>
  </si>
  <si>
    <t>Vũ Hoàng</t>
  </si>
  <si>
    <t>DTE1873401010172</t>
  </si>
  <si>
    <t>Trần Văn</t>
  </si>
  <si>
    <t>Thế</t>
  </si>
  <si>
    <t>DTE1878101030042</t>
  </si>
  <si>
    <t>Triệu Đại</t>
  </si>
  <si>
    <t>Nghĩa</t>
  </si>
  <si>
    <t>DTE1873401010119</t>
  </si>
  <si>
    <t>Lê Quang</t>
  </si>
  <si>
    <t>DTE1873403010083</t>
  </si>
  <si>
    <t>DTE1873401010051</t>
  </si>
  <si>
    <t>Trần Thị Minh</t>
  </si>
  <si>
    <t>DTE1873403010110</t>
  </si>
  <si>
    <t>DTE1873401010059</t>
  </si>
  <si>
    <t>DTE1873403010360</t>
  </si>
  <si>
    <t>Nguyễn Dương</t>
  </si>
  <si>
    <t>DTE1873403010532</t>
  </si>
  <si>
    <t>DTE1878101030012</t>
  </si>
  <si>
    <t>Nguyễn Huệ</t>
  </si>
  <si>
    <t>DTE1873401010212</t>
  </si>
  <si>
    <t>Trịnh Thanh</t>
  </si>
  <si>
    <t>DTE1953401010026</t>
  </si>
  <si>
    <t>Lường Thúy</t>
  </si>
  <si>
    <t>DTE1955106050001</t>
  </si>
  <si>
    <t>DTE1953402010071</t>
  </si>
  <si>
    <t>DTE1953403010110</t>
  </si>
  <si>
    <t>Trần Thị Hà</t>
  </si>
  <si>
    <t>DTE1953401010196</t>
  </si>
  <si>
    <t>DTE1953401010155</t>
  </si>
  <si>
    <t>Nguyễn Văn Mạnh</t>
  </si>
  <si>
    <t>Trường</t>
  </si>
  <si>
    <t>DTE1953403010387</t>
  </si>
  <si>
    <t>DTE1958101030029</t>
  </si>
  <si>
    <t>DTE1953401010191</t>
  </si>
  <si>
    <t>Ngô Hồng</t>
  </si>
  <si>
    <t>Quân</t>
  </si>
  <si>
    <t>DTE1953403010015</t>
  </si>
  <si>
    <t>Lê Thị Ngọc</t>
  </si>
  <si>
    <t>DTE1953403010339</t>
  </si>
  <si>
    <t>DTE1953403010136</t>
  </si>
  <si>
    <t>Bùi Như</t>
  </si>
  <si>
    <t>DTE1953403010260</t>
  </si>
  <si>
    <t>DTE1953403010040</t>
  </si>
  <si>
    <t>Trình Thị Thu</t>
  </si>
  <si>
    <t>DTE1953403010064</t>
  </si>
  <si>
    <t>DTE1953403010149</t>
  </si>
  <si>
    <t>DTE1953403010119</t>
  </si>
  <si>
    <t>Ngô Thúy</t>
  </si>
  <si>
    <t>DTE1953403010194</t>
  </si>
  <si>
    <t>DTE1953403010198</t>
  </si>
  <si>
    <t>DTE1953401010108</t>
  </si>
  <si>
    <t>DTE1953403010142</t>
  </si>
  <si>
    <t>Bùi Thanh</t>
  </si>
  <si>
    <t>DTE1953403010131</t>
  </si>
  <si>
    <t>Nguyễn Kiều</t>
  </si>
  <si>
    <t>DTE1953403010039</t>
  </si>
  <si>
    <t>DTE1958101030019</t>
  </si>
  <si>
    <t>Lương Tiến</t>
  </si>
  <si>
    <t>Dũng</t>
  </si>
  <si>
    <t>DTE1958101030010</t>
  </si>
  <si>
    <t>Nguyễn Tiểu</t>
  </si>
  <si>
    <t>DTE1953403010234</t>
  </si>
  <si>
    <t>DTE1958101030018</t>
  </si>
  <si>
    <t>Đỗ Thị Bích</t>
  </si>
  <si>
    <t>STT</t>
  </si>
  <si>
    <t>Tên</t>
  </si>
  <si>
    <t>Đào Thị Hồng</t>
  </si>
  <si>
    <t>K15 Quản trị Marketing</t>
  </si>
  <si>
    <t>DTE1873401150004</t>
  </si>
  <si>
    <t>Bản</t>
  </si>
  <si>
    <t>DTE1873401150014</t>
  </si>
  <si>
    <t>DTE1873401150013</t>
  </si>
  <si>
    <t>DTE1873401150020</t>
  </si>
  <si>
    <t>Lê Lan</t>
  </si>
  <si>
    <t>DTE1873401150026</t>
  </si>
  <si>
    <t>Trần Thị Hiền</t>
  </si>
  <si>
    <t>DTE1873401150032</t>
  </si>
  <si>
    <t>Lê Thị Hồng</t>
  </si>
  <si>
    <t>DTE1873401150034</t>
  </si>
  <si>
    <t>DTE1873401150036</t>
  </si>
  <si>
    <t>Tạ Bích</t>
  </si>
  <si>
    <t>DTE1873401150045</t>
  </si>
  <si>
    <t>Lê Hồng</t>
  </si>
  <si>
    <t>DTE1873401150052</t>
  </si>
  <si>
    <t>Yên</t>
  </si>
  <si>
    <t>DTE1873401150053</t>
  </si>
  <si>
    <t>K15 QTKD KS&amp;DL</t>
  </si>
  <si>
    <t>DTE1878101030014</t>
  </si>
  <si>
    <t>Điệp</t>
  </si>
  <si>
    <t>DTE1878101030019</t>
  </si>
  <si>
    <t>DTE1878101030066</t>
  </si>
  <si>
    <t xml:space="preserve">Nguyễn Thị Thu </t>
  </si>
  <si>
    <t>DTE1878101030024</t>
  </si>
  <si>
    <t>Lý Thị Lan</t>
  </si>
  <si>
    <t>DTE1878101030025</t>
  </si>
  <si>
    <t>DTE1878101030034</t>
  </si>
  <si>
    <t>DTE1878101030037</t>
  </si>
  <si>
    <t xml:space="preserve">Trần Thị </t>
  </si>
  <si>
    <t>DTE1953401150023</t>
  </si>
  <si>
    <t>Chinh</t>
  </si>
  <si>
    <t>3.0</t>
  </si>
  <si>
    <t>DTE1953401150057</t>
  </si>
  <si>
    <t>3.09</t>
  </si>
  <si>
    <t>DTE1953401150050</t>
  </si>
  <si>
    <t>Đông</t>
  </si>
  <si>
    <t>DTE1953401150025</t>
  </si>
  <si>
    <t>DTE1953401150024</t>
  </si>
  <si>
    <t>3.03</t>
  </si>
  <si>
    <t>DTE1953401150016</t>
  </si>
  <si>
    <t xml:space="preserve">Trần Ngọc </t>
  </si>
  <si>
    <t>DTE1953401150017</t>
  </si>
  <si>
    <t>2.69</t>
  </si>
  <si>
    <t>DTE1953401150007</t>
  </si>
  <si>
    <t>Son</t>
  </si>
  <si>
    <t>DTE1953401150036</t>
  </si>
  <si>
    <t>Thành</t>
  </si>
  <si>
    <t>DTE1953401150048</t>
  </si>
  <si>
    <t>DTE1953401150052</t>
  </si>
  <si>
    <t>2.63</t>
  </si>
  <si>
    <t>DTE1953401150055</t>
  </si>
  <si>
    <t>2.86</t>
  </si>
  <si>
    <t>Nguyễn Tiến</t>
  </si>
  <si>
    <t>DTE1958101030026</t>
  </si>
  <si>
    <t>Nguyễn Quỳnh</t>
  </si>
  <si>
    <t>DTE1958101030038</t>
  </si>
  <si>
    <t>DTE1958101030016</t>
  </si>
  <si>
    <t>Tống An Quang</t>
  </si>
  <si>
    <t>DTE1958101030041</t>
  </si>
  <si>
    <t>Nguyễn Viết</t>
  </si>
  <si>
    <t>Tài</t>
  </si>
  <si>
    <t>Mã SV</t>
  </si>
  <si>
    <t>Họ và tên đệm</t>
  </si>
  <si>
    <t>ĐTB 
QĐ</t>
  </si>
  <si>
    <t>Điểm
Rèn Luyện</t>
  </si>
  <si>
    <t>Danh hiệu
đề nghị</t>
  </si>
  <si>
    <t>Nguyễn Linh</t>
  </si>
  <si>
    <t>Xoan</t>
  </si>
  <si>
    <t>Đinh Thị Thu</t>
  </si>
  <si>
    <t>Đặng Phương</t>
  </si>
  <si>
    <t>Thư</t>
  </si>
  <si>
    <t>DTE1873402010010</t>
  </si>
  <si>
    <t>Vũ Thế</t>
  </si>
  <si>
    <t>K15 TCDN</t>
  </si>
  <si>
    <t>DTE1873402010018</t>
  </si>
  <si>
    <t>Bùi Thành</t>
  </si>
  <si>
    <t>Công</t>
  </si>
  <si>
    <t>DTE1873402010031</t>
  </si>
  <si>
    <t>Ninh Thị Thu</t>
  </si>
  <si>
    <t>DTE1873402010043</t>
  </si>
  <si>
    <t>DTE1873402010059</t>
  </si>
  <si>
    <t>Phùng Thị Thùy</t>
  </si>
  <si>
    <t>DTE1873402010071</t>
  </si>
  <si>
    <t>DTE1873402010075</t>
  </si>
  <si>
    <t>DTE1873402010116</t>
  </si>
  <si>
    <t>DTE1873402010025</t>
  </si>
  <si>
    <t>Hoàng Thu</t>
  </si>
  <si>
    <t>K15 TCNH</t>
  </si>
  <si>
    <t>DTE1873402010123</t>
  </si>
  <si>
    <t>DTE1873402010037</t>
  </si>
  <si>
    <t>DTE1873402010039</t>
  </si>
  <si>
    <t>DTE1873402010048</t>
  </si>
  <si>
    <t>DTE1873402010127</t>
  </si>
  <si>
    <t xml:space="preserve">Hoàng Văn </t>
  </si>
  <si>
    <t>Lợi</t>
  </si>
  <si>
    <t>DTE1873402010120</t>
  </si>
  <si>
    <t>Mã Thị Trà</t>
  </si>
  <si>
    <t>DTE1873402010072</t>
  </si>
  <si>
    <t>DTE1873402010080</t>
  </si>
  <si>
    <t>Nguyễn Lê Anh</t>
  </si>
  <si>
    <t>DTE1873402010085</t>
  </si>
  <si>
    <t>Đậu Mạnh</t>
  </si>
  <si>
    <t>DTE1953402010029</t>
  </si>
  <si>
    <t>DTE1953402010094</t>
  </si>
  <si>
    <t>Ngàn</t>
  </si>
  <si>
    <t>DTE1953402010018</t>
  </si>
  <si>
    <t>Nguyễn Chí</t>
  </si>
  <si>
    <t>DTE1953402010055</t>
  </si>
  <si>
    <t>Phạm Minh</t>
  </si>
  <si>
    <t>DTE1953402010090</t>
  </si>
  <si>
    <t>DTE1953402010088</t>
  </si>
  <si>
    <t xml:space="preserve">Đinh Văn </t>
  </si>
  <si>
    <t>DTE1953402010065</t>
  </si>
  <si>
    <t>Lụa</t>
  </si>
  <si>
    <t>An</t>
  </si>
  <si>
    <t>Hoàng Văn</t>
  </si>
  <si>
    <t>Nguyên</t>
  </si>
  <si>
    <t>Đức</t>
  </si>
  <si>
    <t xml:space="preserve">Hoàng Thị </t>
  </si>
  <si>
    <t>Vũ</t>
  </si>
  <si>
    <t>Bùi Đức</t>
  </si>
  <si>
    <t>Mạnh</t>
  </si>
  <si>
    <t>Tùng</t>
  </si>
  <si>
    <t>Nguyễn Thị Kim</t>
  </si>
  <si>
    <t>Phương Thị</t>
  </si>
  <si>
    <t>Nguyễn Đình</t>
  </si>
  <si>
    <t>Nguyễn Mạnh</t>
  </si>
  <si>
    <t>Trịnh Thu</t>
  </si>
  <si>
    <t>Tình</t>
  </si>
  <si>
    <t>DTE1873401010102</t>
  </si>
  <si>
    <t>DTE1873401010131</t>
  </si>
  <si>
    <t>Hạng Thị</t>
  </si>
  <si>
    <t>DTE1873401010133</t>
  </si>
  <si>
    <t>DTE1873401010135</t>
  </si>
  <si>
    <t>Thân Thị Minh</t>
  </si>
  <si>
    <t>DTE1873401010155</t>
  </si>
  <si>
    <t>Nguyễn Thị Thảo</t>
  </si>
  <si>
    <t>DTE1873401010157</t>
  </si>
  <si>
    <t>DTE1873401010177</t>
  </si>
  <si>
    <t>Ma Trịnh Hoài</t>
  </si>
  <si>
    <t>DTE1873401010213</t>
  </si>
  <si>
    <t>DTE1873401010011</t>
  </si>
  <si>
    <t>Trần Mai</t>
  </si>
  <si>
    <t>DTE1873401010012</t>
  </si>
  <si>
    <t>DTE1873401010058</t>
  </si>
  <si>
    <t>DTE1873401010071</t>
  </si>
  <si>
    <t>Nịnh Văn</t>
  </si>
  <si>
    <t>Huấn</t>
  </si>
  <si>
    <t>DTE1873401010117</t>
  </si>
  <si>
    <t>Triệu Lệ</t>
  </si>
  <si>
    <t>DTE1873401010130</t>
  </si>
  <si>
    <t>DTE1873401010142</t>
  </si>
  <si>
    <t>DTE1873401010178</t>
  </si>
  <si>
    <t>Đàm Thị Phương</t>
  </si>
  <si>
    <t>DTE1873401010176</t>
  </si>
  <si>
    <t>DTE1873401010192</t>
  </si>
  <si>
    <t>DTE1873401010007</t>
  </si>
  <si>
    <t>DTE1873401010044</t>
  </si>
  <si>
    <t>Lưu Ngọc</t>
  </si>
  <si>
    <t>DTE1873401010048</t>
  </si>
  <si>
    <t>Long Thị Ngọc</t>
  </si>
  <si>
    <t>DTE1873401010073</t>
  </si>
  <si>
    <t>Trương Thị Kim</t>
  </si>
  <si>
    <t>DTE1873401010107</t>
  </si>
  <si>
    <t>Lưu</t>
  </si>
  <si>
    <t>DTE1873401010132</t>
  </si>
  <si>
    <t>Lý Thị Bích</t>
  </si>
  <si>
    <t>DTE1873401010139</t>
  </si>
  <si>
    <t>Bùi Thị Tố</t>
  </si>
  <si>
    <t>Như</t>
  </si>
  <si>
    <t>Lê Ngọc</t>
  </si>
  <si>
    <t>DTE1873401010008</t>
  </si>
  <si>
    <t>Nguyễn Thị Mai</t>
  </si>
  <si>
    <t>DTE1873401010053</t>
  </si>
  <si>
    <t>DTE1873401010063</t>
  </si>
  <si>
    <t>DTE1873401010216</t>
  </si>
  <si>
    <t>Thân Đức</t>
  </si>
  <si>
    <t>DTE1873401010124</t>
  </si>
  <si>
    <t>DTE1873401010147</t>
  </si>
  <si>
    <t>Nguyễn Hoàng</t>
  </si>
  <si>
    <t>DTE1953401010050</t>
  </si>
  <si>
    <t>Phong</t>
  </si>
  <si>
    <t>DTE1953401010062</t>
  </si>
  <si>
    <t>DTE1953401010117</t>
  </si>
  <si>
    <t>DTE1953401010115</t>
  </si>
  <si>
    <t>DTE1953401010154</t>
  </si>
  <si>
    <t>DTE1953401010176</t>
  </si>
  <si>
    <t>Vàng Thị</t>
  </si>
  <si>
    <t>DTE1953401010187</t>
  </si>
  <si>
    <t>Đinh Hương</t>
  </si>
  <si>
    <t>DTE1953401010232</t>
  </si>
  <si>
    <t>DTE1953401010171</t>
  </si>
  <si>
    <t>Nguyễn Thắng</t>
  </si>
  <si>
    <t>DTE1953401010143</t>
  </si>
  <si>
    <t>DTE1953401010195</t>
  </si>
  <si>
    <t>DTE1953401010194</t>
  </si>
  <si>
    <t>DTE1953401010164</t>
  </si>
  <si>
    <t>Lâm Hoàng Kiều</t>
  </si>
  <si>
    <t>DTE1953401010180</t>
  </si>
  <si>
    <t>Bàng Khánh</t>
  </si>
  <si>
    <t>DTE1953401010210</t>
  </si>
  <si>
    <t>Dương Thị Lan</t>
  </si>
  <si>
    <t>DTE1953401010225</t>
  </si>
  <si>
    <t>DTE1953401010153</t>
  </si>
  <si>
    <t>Vũ Thị Thu</t>
  </si>
  <si>
    <t>DTE1953401010151</t>
  </si>
  <si>
    <t>DTE1953401010243</t>
  </si>
  <si>
    <t>Ngô Hoài</t>
  </si>
  <si>
    <t>DTE1953401010218</t>
  </si>
  <si>
    <t>DTE1953401010247</t>
  </si>
  <si>
    <t>DTE1953401010238</t>
  </si>
  <si>
    <t>Trần Như</t>
  </si>
  <si>
    <t>DTE1953401010276</t>
  </si>
  <si>
    <t>Tô Thị Thanh</t>
  </si>
  <si>
    <t>DTE1953401010134</t>
  </si>
  <si>
    <t>Hà Thu</t>
  </si>
  <si>
    <t>DTE1953401010207</t>
  </si>
  <si>
    <t>DTE1953401010212</t>
  </si>
  <si>
    <t>Vi Ngọc</t>
  </si>
  <si>
    <t>DTE1953401010234</t>
  </si>
  <si>
    <t>DTE1955106050006</t>
  </si>
  <si>
    <t>K15 QTKDTH A</t>
  </si>
  <si>
    <t>K15 QTKDTH B</t>
  </si>
  <si>
    <t>K15 QTKDTH C</t>
  </si>
  <si>
    <t>K15 QTKDTH D</t>
  </si>
  <si>
    <t xml:space="preserve"> NĂM HỌC 2020-2021 - KHOA KẾ TOÁN</t>
  </si>
  <si>
    <t>(Ban hành kèm theo QĐ số            /QĐ-ĐHKT&amp;QTKD-CTSV ngày       tháng 10  năm 2021)</t>
  </si>
  <si>
    <t>K15- Kiểm toán</t>
  </si>
  <si>
    <t>DTE1873403010303</t>
  </si>
  <si>
    <t>Đàm Bích</t>
  </si>
  <si>
    <t>DTE1873403010475</t>
  </si>
  <si>
    <t>DTE1873403010352</t>
  </si>
  <si>
    <t>Trần Thị Hoài</t>
  </si>
  <si>
    <t>DTE1873403010460</t>
  </si>
  <si>
    <t>Nguyễn Thị Thuỳ</t>
  </si>
  <si>
    <t>DTE1873403010213</t>
  </si>
  <si>
    <t>Trần Thị Khánh</t>
  </si>
  <si>
    <t>K15 - KTDN A</t>
  </si>
  <si>
    <t>DTE1873403010149</t>
  </si>
  <si>
    <t>Vũ Lê</t>
  </si>
  <si>
    <t>Học</t>
  </si>
  <si>
    <t>DTE1873403010447</t>
  </si>
  <si>
    <t>DTE1873403010340</t>
  </si>
  <si>
    <t>Dương Thanh</t>
  </si>
  <si>
    <t>DTE1873403010001</t>
  </si>
  <si>
    <t>DTE1873403010008</t>
  </si>
  <si>
    <t>Dương Thị Vân</t>
  </si>
  <si>
    <t>DTE1873403010338</t>
  </si>
  <si>
    <t>K15 - KTDN B</t>
  </si>
  <si>
    <t>DTE1873403010413</t>
  </si>
  <si>
    <t>DTE1873403010506</t>
  </si>
  <si>
    <t>DTE1873403010010</t>
  </si>
  <si>
    <t>DTE1873403010181</t>
  </si>
  <si>
    <t>DTE1873403010238</t>
  </si>
  <si>
    <t>Hoàng Thị Mỹ</t>
  </si>
  <si>
    <t>DTE1873403010310</t>
  </si>
  <si>
    <t>Nguyễn Tuyết</t>
  </si>
  <si>
    <t>DTE1873403010523</t>
  </si>
  <si>
    <t>Thuy</t>
  </si>
  <si>
    <t>DTE1873403010449</t>
  </si>
  <si>
    <t>DTE1873403010354</t>
  </si>
  <si>
    <t>Bùi Thị Bích</t>
  </si>
  <si>
    <t>DTE1873403010490</t>
  </si>
  <si>
    <t>Việt</t>
  </si>
  <si>
    <t>DTE1873403010315</t>
  </si>
  <si>
    <t>Hoàng Hải</t>
  </si>
  <si>
    <t>DTE1873403010402</t>
  </si>
  <si>
    <t>DTE1873403010184</t>
  </si>
  <si>
    <t>Hoàng Thúy</t>
  </si>
  <si>
    <t>K15 - KTTHA</t>
  </si>
  <si>
    <t>DTE1873403010144</t>
  </si>
  <si>
    <t>DTE1873403010418</t>
  </si>
  <si>
    <t>Trương Thị Bích</t>
  </si>
  <si>
    <t>DTE1873403010458</t>
  </si>
  <si>
    <t>DTE1873403010090</t>
  </si>
  <si>
    <t>DTE1873403010404</t>
  </si>
  <si>
    <t>DTE1873403010051</t>
  </si>
  <si>
    <t>Đinh Thị Hạnh</t>
  </si>
  <si>
    <t>DTE1873403010197</t>
  </si>
  <si>
    <t>Hoàng Khánh</t>
  </si>
  <si>
    <t>DTE1873403010072</t>
  </si>
  <si>
    <t>Đỗ Thị Thùy</t>
  </si>
  <si>
    <t>DTE1873403010128</t>
  </si>
  <si>
    <t>DTE1873403010423</t>
  </si>
  <si>
    <t>Ma Thị Hoài</t>
  </si>
  <si>
    <t>DTE1873403010178</t>
  </si>
  <si>
    <t>DTE1873403010391</t>
  </si>
  <si>
    <t>Đào Thị Thanh</t>
  </si>
  <si>
    <t>DTE1873403010027</t>
  </si>
  <si>
    <t>DTE1873403010218</t>
  </si>
  <si>
    <t>Bạch Thị Thanh</t>
  </si>
  <si>
    <t>Kiều</t>
  </si>
  <si>
    <t>DTE1873403010434</t>
  </si>
  <si>
    <t>DTE1873403010117</t>
  </si>
  <si>
    <t>DTE1873403010479</t>
  </si>
  <si>
    <t>DTE1873403010161</t>
  </si>
  <si>
    <t>Thiêm Thị</t>
  </si>
  <si>
    <t>DTE1873403010023</t>
  </si>
  <si>
    <t>Vũ Thị Tuyết</t>
  </si>
  <si>
    <t>DTE1873403010037</t>
  </si>
  <si>
    <t>Mai Lan</t>
  </si>
  <si>
    <t>K15 KTTHC</t>
  </si>
  <si>
    <t>DTE1873403010383</t>
  </si>
  <si>
    <t>Tam</t>
  </si>
  <si>
    <t>DTE1873403010004</t>
  </si>
  <si>
    <t>Đàm Thị Lan</t>
  </si>
  <si>
    <t>DTE1873403010167</t>
  </si>
  <si>
    <t>Dương Lan</t>
  </si>
  <si>
    <t>DTE1873403010098</t>
  </si>
  <si>
    <t>DTE1873403010248</t>
  </si>
  <si>
    <t>DTE1873403010093</t>
  </si>
  <si>
    <t>Lâm Thanh</t>
  </si>
  <si>
    <t>DTE1873403010160</t>
  </si>
  <si>
    <t>DTE1873403010529</t>
  </si>
  <si>
    <t>DTE1873403010204</t>
  </si>
  <si>
    <t>DTE1873403010392</t>
  </si>
  <si>
    <t>DTE1873403010387</t>
  </si>
  <si>
    <t>DTE1873403010025</t>
  </si>
  <si>
    <t>Dương Thị Mai</t>
  </si>
  <si>
    <t>DTE1873403010122</t>
  </si>
  <si>
    <t>DTE1873403010078</t>
  </si>
  <si>
    <t>DTE1873403010436</t>
  </si>
  <si>
    <t>3.86</t>
  </si>
  <si>
    <t>3.78</t>
  </si>
  <si>
    <t>3.39</t>
  </si>
  <si>
    <t>3.33</t>
  </si>
  <si>
    <t>DTE1873403010513</t>
  </si>
  <si>
    <t>3.31</t>
  </si>
  <si>
    <t>3.17</t>
  </si>
  <si>
    <t>3.05</t>
  </si>
  <si>
    <t>DTE1873403010510</t>
  </si>
  <si>
    <t xml:space="preserve">Ma Thị Ánh </t>
  </si>
  <si>
    <t>3</t>
  </si>
  <si>
    <t>2.92</t>
  </si>
  <si>
    <t>2.89</t>
  </si>
  <si>
    <t>DTE1873403010482</t>
  </si>
  <si>
    <t xml:space="preserve"> Những SV có điểm tổng kết cả năm học từ 2.5 (theo hệ số 4) thì được xét danh hiệu thi đua, khen thưởng. 
 Những SV bị điểm D (thang điểm chữ) sẽ không được xét khen thưởng trừ môn Giáo dục thể chất
</t>
  </si>
  <si>
    <t>K16-KTKT</t>
  </si>
  <si>
    <t>DTE1953403010369</t>
  </si>
  <si>
    <t>Trịnh Thành</t>
  </si>
  <si>
    <t>DTE1953403010272</t>
  </si>
  <si>
    <t>Dương Thị Hiếu</t>
  </si>
  <si>
    <t>DTE1953403010299</t>
  </si>
  <si>
    <t>Phạm Thị Ngân</t>
  </si>
  <si>
    <t>DTE1953403010269</t>
  </si>
  <si>
    <t>Hà Giáp Minh</t>
  </si>
  <si>
    <t>K16-KTDNA</t>
  </si>
  <si>
    <t>DTE1953403010046</t>
  </si>
  <si>
    <t>DTE1953403010084</t>
  </si>
  <si>
    <t>La Thị</t>
  </si>
  <si>
    <t>Lê</t>
  </si>
  <si>
    <t>DTE1953403010037</t>
  </si>
  <si>
    <t>Lý Châu</t>
  </si>
  <si>
    <t>DTE1953403010433</t>
  </si>
  <si>
    <t>DTE1953403010013</t>
  </si>
  <si>
    <t>Vũ Thạch Hoàng</t>
  </si>
  <si>
    <t>DTE1953403010430</t>
  </si>
  <si>
    <t>DTE1953403010049</t>
  </si>
  <si>
    <t>Hoàng Thụy Thanh</t>
  </si>
  <si>
    <t>DTE1953403010103</t>
  </si>
  <si>
    <t>Nguyễn Thảo</t>
  </si>
  <si>
    <t>DTE1953403010145</t>
  </si>
  <si>
    <t>K16-KTDNB</t>
  </si>
  <si>
    <t>DTE1953403010210</t>
  </si>
  <si>
    <t>DTE1953403010227</t>
  </si>
  <si>
    <t>DTE1953403010416</t>
  </si>
  <si>
    <t xml:space="preserve">Dương Vũ </t>
  </si>
  <si>
    <t>DTE1953403010308</t>
  </si>
  <si>
    <t>DTE1953403010300</t>
  </si>
  <si>
    <t>DTE1953403010393</t>
  </si>
  <si>
    <t>Thạch Thị Mai</t>
  </si>
  <si>
    <t>DTE1953403010242</t>
  </si>
  <si>
    <t>Phùng Thu</t>
  </si>
  <si>
    <t>DTE1953403010231</t>
  </si>
  <si>
    <t>Trịnh Thị Ngọc</t>
  </si>
  <si>
    <t>DTE1953403010321</t>
  </si>
  <si>
    <t>Đinh Thúy</t>
  </si>
  <si>
    <t>K16-KTTHA</t>
  </si>
  <si>
    <t>3.91</t>
  </si>
  <si>
    <t>3.47</t>
  </si>
  <si>
    <t>3.38</t>
  </si>
  <si>
    <t>3.59</t>
  </si>
  <si>
    <t>3.57</t>
  </si>
  <si>
    <t>DTE1953403010028</t>
  </si>
  <si>
    <t>2.72</t>
  </si>
  <si>
    <t>2.97</t>
  </si>
  <si>
    <t>DTE1953403010065</t>
  </si>
  <si>
    <t>2.94</t>
  </si>
  <si>
    <t>DTE1953403010108</t>
  </si>
  <si>
    <t>Vũ Công</t>
  </si>
  <si>
    <t>2.75</t>
  </si>
  <si>
    <t>DTE1953403010130</t>
  </si>
  <si>
    <t>Đặng Thị Nguyên</t>
  </si>
  <si>
    <t>Ninh</t>
  </si>
  <si>
    <t>DTE1953403010070</t>
  </si>
  <si>
    <t>Nguyễn Khánh</t>
  </si>
  <si>
    <t>DTE1953403010402</t>
  </si>
  <si>
    <t>2.68</t>
  </si>
  <si>
    <t>DTE1953403010087</t>
  </si>
  <si>
    <t xml:space="preserve">Linh </t>
  </si>
  <si>
    <t>2.66</t>
  </si>
  <si>
    <t>DTE1953403010143</t>
  </si>
  <si>
    <t xml:space="preserve">Nguyễn Thị Minh </t>
  </si>
  <si>
    <t xml:space="preserve">Tâm </t>
  </si>
  <si>
    <t>2.59</t>
  </si>
  <si>
    <t>K16-KTTHB</t>
  </si>
  <si>
    <t>DTE1953403010053</t>
  </si>
  <si>
    <t>DTE1953403010151</t>
  </si>
  <si>
    <t>DTE1953403010288</t>
  </si>
  <si>
    <t>DTE1953403010085</t>
  </si>
  <si>
    <t>DTE1953403010150</t>
  </si>
  <si>
    <t>DTE1953403010172</t>
  </si>
  <si>
    <t xml:space="preserve">Triệu Thị </t>
  </si>
  <si>
    <t>Tư</t>
  </si>
  <si>
    <t>DTE1953403010373</t>
  </si>
  <si>
    <t>DTE1953403010117</t>
  </si>
  <si>
    <t>Ma Thị Bích</t>
  </si>
  <si>
    <t>DTE1953403010166</t>
  </si>
  <si>
    <t>DTE1953403010095</t>
  </si>
  <si>
    <t>Vũ Lệ Mỹ</t>
  </si>
  <si>
    <t>DTE1953403010162</t>
  </si>
  <si>
    <t>Mai Hồng</t>
  </si>
  <si>
    <t>DTE1953403010083</t>
  </si>
  <si>
    <t>Sằm Thị Phương</t>
  </si>
  <si>
    <t>K16-KTTH C</t>
  </si>
  <si>
    <t>DTE1953403010317</t>
  </si>
  <si>
    <t>DTE1953403010296</t>
  </si>
  <si>
    <t>Trần Thị Phương</t>
  </si>
  <si>
    <t>DTE1953403010428</t>
  </si>
  <si>
    <t>DTE1953403010252</t>
  </si>
  <si>
    <t>DTE1953403010233</t>
  </si>
  <si>
    <t>DTE1953403010280</t>
  </si>
  <si>
    <t>DTE1953403010228</t>
  </si>
  <si>
    <t>DTE1953403010368</t>
  </si>
  <si>
    <t>DTE1953403010266</t>
  </si>
  <si>
    <t>DTE1953403010310</t>
  </si>
  <si>
    <t>Mây</t>
  </si>
  <si>
    <t>DTE1953403010273</t>
  </si>
  <si>
    <t>Đào Thị Ánh</t>
  </si>
  <si>
    <t>DTE1953403010305</t>
  </si>
  <si>
    <t>K16-KTTH D</t>
  </si>
  <si>
    <t>DTE1953403010382</t>
  </si>
  <si>
    <t>DTE1953403010332</t>
  </si>
  <si>
    <t>Vi Ánh</t>
  </si>
  <si>
    <t>DTE1953403010343</t>
  </si>
  <si>
    <t>DTE1953403010354</t>
  </si>
  <si>
    <t>DTE1953403010381</t>
  </si>
  <si>
    <t>Ngũ Linh</t>
  </si>
  <si>
    <t>DTE1953403010370</t>
  </si>
  <si>
    <t>DTE1953403010349</t>
  </si>
  <si>
    <t>Mã Thị Thu</t>
  </si>
  <si>
    <t>DTE1953403010338</t>
  </si>
  <si>
    <t>DTE1953403010337</t>
  </si>
  <si>
    <t>DTE1953403010400</t>
  </si>
  <si>
    <t>Lý Trà</t>
  </si>
  <si>
    <t>DTE2053403010771</t>
  </si>
  <si>
    <t>DTE2053403010404</t>
  </si>
  <si>
    <t>Lưu Ánh</t>
  </si>
  <si>
    <t>DTE2053403010322</t>
  </si>
  <si>
    <t>Nguyễn Ninh Ngọc</t>
  </si>
  <si>
    <t>DTE2053403010700</t>
  </si>
  <si>
    <t>Vũ Thị Hải</t>
  </si>
  <si>
    <t>DTE2053403010327</t>
  </si>
  <si>
    <t>DTE2053403010005</t>
  </si>
  <si>
    <t>DTE2053403010217</t>
  </si>
  <si>
    <t>Lạ Thị</t>
  </si>
  <si>
    <t>Vui</t>
  </si>
  <si>
    <t>DTE2053403010075</t>
  </si>
  <si>
    <t>DTE2053403010010</t>
  </si>
  <si>
    <t>Hà Vân</t>
  </si>
  <si>
    <t>DTE2053403010147</t>
  </si>
  <si>
    <t>DTE2053403010059</t>
  </si>
  <si>
    <t>DTE2053403010323</t>
  </si>
  <si>
    <t>Ngô Thị Minh</t>
  </si>
  <si>
    <t>DTE2053403010085</t>
  </si>
  <si>
    <t>DTE2053403010119</t>
  </si>
  <si>
    <t>DTE2053403010002</t>
  </si>
  <si>
    <t>Ngô Thu</t>
  </si>
  <si>
    <t>DTE2053403010318</t>
  </si>
  <si>
    <t>Lưu Thị Thanh</t>
  </si>
  <si>
    <t>DTE2053403010061</t>
  </si>
  <si>
    <t xml:space="preserve">Tống Thị </t>
  </si>
  <si>
    <t>DTE2053403010123</t>
  </si>
  <si>
    <t>DTE2053403010122</t>
  </si>
  <si>
    <t xml:space="preserve">Bùi Thị Hoài </t>
  </si>
  <si>
    <t>DTE2053403010087</t>
  </si>
  <si>
    <t xml:space="preserve">Đinh Nhật </t>
  </si>
  <si>
    <t>DTE2053403010196</t>
  </si>
  <si>
    <t>Nguyễn Thị Tố</t>
  </si>
  <si>
    <t>DTE2053403010329</t>
  </si>
  <si>
    <t xml:space="preserve">Hà Thị </t>
  </si>
  <si>
    <t>Hướng</t>
  </si>
  <si>
    <t>DTE2053403010271</t>
  </si>
  <si>
    <t xml:space="preserve">Hoàng Thu </t>
  </si>
  <si>
    <t>DTE2053403010325</t>
  </si>
  <si>
    <t>DTE2053403010200</t>
  </si>
  <si>
    <t xml:space="preserve">Nguyễn Thị Hải </t>
  </si>
  <si>
    <t>DTE2053403010202</t>
  </si>
  <si>
    <t xml:space="preserve">Đặng Thị </t>
  </si>
  <si>
    <t>DTE2053403010114</t>
  </si>
  <si>
    <t>DTE2053403010250</t>
  </si>
  <si>
    <t>Phương Thị Huyền</t>
  </si>
  <si>
    <t>DTE2053403010574</t>
  </si>
  <si>
    <t xml:space="preserve">Phạm Nguyễn Thu </t>
  </si>
  <si>
    <t>DTE2053403010042</t>
  </si>
  <si>
    <t xml:space="preserve">Nguyễn Trà </t>
  </si>
  <si>
    <t>DTE2053403010179</t>
  </si>
  <si>
    <t xml:space="preserve">Nguyễn Thu </t>
  </si>
  <si>
    <t>DTE2053403010012</t>
  </si>
  <si>
    <t xml:space="preserve">Lê Thị Mai </t>
  </si>
  <si>
    <t>DTE2053403010045</t>
  </si>
  <si>
    <t xml:space="preserve">Đặng Thị Thu </t>
  </si>
  <si>
    <t>DTE2053403010018</t>
  </si>
  <si>
    <t xml:space="preserve">Lương Thị Mai </t>
  </si>
  <si>
    <t>DTE2053403010282</t>
  </si>
  <si>
    <t>DTE2053403010107</t>
  </si>
  <si>
    <t>DTE2053403010277</t>
  </si>
  <si>
    <t>DTE2053403010038</t>
  </si>
  <si>
    <t>Đỗ Thùy</t>
  </si>
  <si>
    <t>DTE2053403010199</t>
  </si>
  <si>
    <t>Dương Thị Lệ</t>
  </si>
  <si>
    <t>DTE2053403010242</t>
  </si>
  <si>
    <t>DTE2053403010070</t>
  </si>
  <si>
    <t>DTE2053403010024</t>
  </si>
  <si>
    <t>Ngô Văn</t>
  </si>
  <si>
    <t>DTE2053403010281</t>
  </si>
  <si>
    <t>Hưng</t>
  </si>
  <si>
    <t>DTE2053403010091</t>
  </si>
  <si>
    <t>DTE2053403010095</t>
  </si>
  <si>
    <t>Trần Ngọc Khánh</t>
  </si>
  <si>
    <t>DTE2053403010255</t>
  </si>
  <si>
    <t>DTE2053403010263</t>
  </si>
  <si>
    <t>DTE2053403010164</t>
  </si>
  <si>
    <t>DTE2053403010066</t>
  </si>
  <si>
    <t>Đỗ Thúy</t>
  </si>
  <si>
    <t>DTE2053403010278</t>
  </si>
  <si>
    <t>Hứa Thị Thủy</t>
  </si>
  <si>
    <t>DTE2053403010206</t>
  </si>
  <si>
    <t>Trần Hải</t>
  </si>
  <si>
    <t>DTE2053403010274</t>
  </si>
  <si>
    <t>DTE2053403010176</t>
  </si>
  <si>
    <t>Chu Thị Hoài</t>
  </si>
  <si>
    <t>DTE2053403010145</t>
  </si>
  <si>
    <t>Tạ Thị Mai</t>
  </si>
  <si>
    <t>DTE2053403010067</t>
  </si>
  <si>
    <t xml:space="preserve">Đàm Thị </t>
  </si>
  <si>
    <t>Hoan</t>
  </si>
  <si>
    <t>DTE2053403010309</t>
  </si>
  <si>
    <t>Đào Lương</t>
  </si>
  <si>
    <t>DTE2053403010040</t>
  </si>
  <si>
    <t>Đỗ Thị Thúy</t>
  </si>
  <si>
    <t>Gấm</t>
  </si>
  <si>
    <t>DTE2053403010295</t>
  </si>
  <si>
    <t>DTE2053403010079</t>
  </si>
  <si>
    <t>La Thu</t>
  </si>
  <si>
    <t>DTE2053403010142</t>
  </si>
  <si>
    <t>Đường Kim</t>
  </si>
  <si>
    <t>Quy</t>
  </si>
  <si>
    <t>DTE2053403010791</t>
  </si>
  <si>
    <t>Nguyễn Yến</t>
  </si>
  <si>
    <t>DTE2053403010236</t>
  </si>
  <si>
    <t>Hoàng Thị Kim</t>
  </si>
  <si>
    <t>DTE2053403010316</t>
  </si>
  <si>
    <t>Lê Thị Mai</t>
  </si>
  <si>
    <t>DTE2053403010033</t>
  </si>
  <si>
    <t>DTE2053403010296</t>
  </si>
  <si>
    <t>DTE2053403010097</t>
  </si>
  <si>
    <t>DTE2053403010073</t>
  </si>
  <si>
    <t>Tô Thị</t>
  </si>
  <si>
    <t>DTE2053403010283</t>
  </si>
  <si>
    <t>Đặng Thị Thu</t>
  </si>
  <si>
    <t>DTE2053403010377</t>
  </si>
  <si>
    <t>3.69</t>
  </si>
  <si>
    <t>DTE2053403010529</t>
  </si>
  <si>
    <t>Quế Ngọc</t>
  </si>
  <si>
    <t>DTE2053403010373</t>
  </si>
  <si>
    <t xml:space="preserve">Nguyễn Hoa </t>
  </si>
  <si>
    <t>DTE2053403010504</t>
  </si>
  <si>
    <t>3.44</t>
  </si>
  <si>
    <t>DTE2053403010468</t>
  </si>
  <si>
    <t>DTE2053403010501</t>
  </si>
  <si>
    <t>3.34</t>
  </si>
  <si>
    <t>DTE2053403010343</t>
  </si>
  <si>
    <t>DTE2053403010132</t>
  </si>
  <si>
    <t>Nguyễn Hồng</t>
  </si>
  <si>
    <t>DTE2053403010401</t>
  </si>
  <si>
    <t xml:space="preserve">Dương Hải </t>
  </si>
  <si>
    <t>3.13</t>
  </si>
  <si>
    <t>DTE2053403010607</t>
  </si>
  <si>
    <t>DTE2053403010640</t>
  </si>
  <si>
    <t>Nông Thiên</t>
  </si>
  <si>
    <t>DTE2053403010480</t>
  </si>
  <si>
    <t>2.9</t>
  </si>
  <si>
    <t>DTE2053403010500</t>
  </si>
  <si>
    <t>2.84</t>
  </si>
  <si>
    <t>DTE2053403010378</t>
  </si>
  <si>
    <t>Đào Thị Thùy</t>
  </si>
  <si>
    <t>DTE2053403010436</t>
  </si>
  <si>
    <t>DTE2053403010727</t>
  </si>
  <si>
    <t>DTE2053403010531</t>
  </si>
  <si>
    <t>Cao Hương Trà</t>
  </si>
  <si>
    <t>DTE2053403010485</t>
  </si>
  <si>
    <t>Len</t>
  </si>
  <si>
    <t>2.62</t>
  </si>
  <si>
    <t>DTE2053403010676</t>
  </si>
  <si>
    <t>DTE2053403010337</t>
  </si>
  <si>
    <t>Lê Thị Tú</t>
  </si>
  <si>
    <t xml:space="preserve"> 3.17</t>
  </si>
  <si>
    <t>DTE2053403010712</t>
  </si>
  <si>
    <t>Nông Thúy</t>
  </si>
  <si>
    <t>DTE2053403010590</t>
  </si>
  <si>
    <t>Vũ Thị Thúy</t>
  </si>
  <si>
    <t>DTE2053403010587</t>
  </si>
  <si>
    <t xml:space="preserve">Phạm Diễm </t>
  </si>
  <si>
    <t>DTE2053403010582</t>
  </si>
  <si>
    <t>Hà Như</t>
  </si>
  <si>
    <t>DTE2053403010444</t>
  </si>
  <si>
    <t>3.62</t>
  </si>
  <si>
    <t>DTE2053403010734</t>
  </si>
  <si>
    <t>Nguyễn Ngọc Tố</t>
  </si>
  <si>
    <t>DTE2053403010622</t>
  </si>
  <si>
    <t>DTE2053403010398</t>
  </si>
  <si>
    <t>DTE2053403010730</t>
  </si>
  <si>
    <t>DTE2053403010689</t>
  </si>
  <si>
    <t>Đàm Thị</t>
  </si>
  <si>
    <t>Vương</t>
  </si>
  <si>
    <t>DTE2053403010426</t>
  </si>
  <si>
    <t>DTE2053403010478</t>
  </si>
  <si>
    <t>DTE2053403010636</t>
  </si>
  <si>
    <t>DTE2053403010349</t>
  </si>
  <si>
    <t>Vương Thị Lan</t>
  </si>
  <si>
    <t>DTE2053403010479</t>
  </si>
  <si>
    <t>DTE2053403010728</t>
  </si>
  <si>
    <t>DTE2053403010639</t>
  </si>
  <si>
    <t>DTE2053403010466</t>
  </si>
  <si>
    <t>DTE2053403010457</t>
  </si>
  <si>
    <t>DTE2053403010657</t>
  </si>
  <si>
    <t>Nguyễn Trần Anh</t>
  </si>
  <si>
    <t>DTE2053403010465</t>
  </si>
  <si>
    <t>DTE2053403010493</t>
  </si>
  <si>
    <t>DTE2053403010433</t>
  </si>
  <si>
    <t>DTE2053403010633</t>
  </si>
  <si>
    <t>Thoa</t>
  </si>
  <si>
    <t>DTE2053403010539</t>
  </si>
  <si>
    <t>Thân Thị</t>
  </si>
  <si>
    <t>DTE2053403010353</t>
  </si>
  <si>
    <t>Phan Thị Ngọc</t>
  </si>
  <si>
    <t>DTE2053403010365</t>
  </si>
  <si>
    <t>Chúc</t>
  </si>
  <si>
    <t>DTE2053403010763</t>
  </si>
  <si>
    <t>DTE2053403010672</t>
  </si>
  <si>
    <t>DTE2053403010749</t>
  </si>
  <si>
    <t>Trần Thùy</t>
  </si>
  <si>
    <t>DTE2053403010331</t>
  </si>
  <si>
    <t>Dương Thị Phương</t>
  </si>
  <si>
    <t>DTE2053403010649</t>
  </si>
  <si>
    <t>Ngô Thị Thu</t>
  </si>
  <si>
    <t>DTE2053403010346</t>
  </si>
  <si>
    <t>Phạm Tuấn</t>
  </si>
  <si>
    <t>DTE2053403010499</t>
  </si>
  <si>
    <t>Nguyễn Bảo</t>
  </si>
  <si>
    <t>DTE2053403010585</t>
  </si>
  <si>
    <t>DTE2053403010755</t>
  </si>
  <si>
    <t>Mai Thị Hồng</t>
  </si>
  <si>
    <t>DTE2053403010434</t>
  </si>
  <si>
    <t>DTE2053403010533</t>
  </si>
  <si>
    <t>Nguyễn Cẩm</t>
  </si>
  <si>
    <t>Na</t>
  </si>
  <si>
    <t>DTE2053403010753</t>
  </si>
  <si>
    <t>DTE2053403010386</t>
  </si>
  <si>
    <t>Chu Thị Thu</t>
  </si>
  <si>
    <t>DTE2053403010510</t>
  </si>
  <si>
    <t>DTE2053403010506</t>
  </si>
  <si>
    <t>Phùng Thị Hoài</t>
  </si>
  <si>
    <t>DTE2053403010483</t>
  </si>
  <si>
    <t>Văn Thị Mai</t>
  </si>
  <si>
    <t>DTE2053403010664</t>
  </si>
  <si>
    <t>Đỗ Hoàng</t>
  </si>
  <si>
    <t>DTE2053403010584</t>
  </si>
  <si>
    <t>Lý Hương</t>
  </si>
  <si>
    <t>DTE2053403010612</t>
  </si>
  <si>
    <t>DTE2053403010744</t>
  </si>
  <si>
    <t>Lường Phương</t>
  </si>
  <si>
    <t>DTE2053403010424</t>
  </si>
  <si>
    <t>Lộc Thị Thúy</t>
  </si>
  <si>
    <t>DTE2053403010760</t>
  </si>
  <si>
    <t>Ma Thùy</t>
  </si>
  <si>
    <t>DTE2053403010752</t>
  </si>
  <si>
    <t>Lương Ngọc</t>
  </si>
  <si>
    <t>DTE2053403010475</t>
  </si>
  <si>
    <t>DTE2053403010704</t>
  </si>
  <si>
    <t>Hoàng Như</t>
  </si>
  <si>
    <t>3,94</t>
  </si>
  <si>
    <t>DTE2053403010212</t>
  </si>
  <si>
    <t>Kiều Lệ</t>
  </si>
  <si>
    <t>3,75</t>
  </si>
  <si>
    <t>DTE2053403010402</t>
  </si>
  <si>
    <t>3,72</t>
  </si>
  <si>
    <t>DTE2053403010784​</t>
  </si>
  <si>
    <t>KEOLOTSA​</t>
  </si>
  <si>
    <t>Phoutsavanh​</t>
  </si>
  <si>
    <t>3,69</t>
  </si>
  <si>
    <t>DTE2053403010476</t>
  </si>
  <si>
    <t>3,54</t>
  </si>
  <si>
    <t>91,5</t>
  </si>
  <si>
    <t>DTE2053403010772</t>
  </si>
  <si>
    <t>Nguyễn Thị Vân</t>
  </si>
  <si>
    <t>3,44</t>
  </si>
  <si>
    <t>92,5</t>
  </si>
  <si>
    <t>DTE2053403010211</t>
  </si>
  <si>
    <t>Nguyễn​ Thị</t>
  </si>
  <si>
    <t>3,34</t>
  </si>
  <si>
    <t>DTE2053403010634</t>
  </si>
  <si>
    <t>Nguyễn Thị</t>
  </si>
  <si>
    <t>Thơ</t>
  </si>
  <si>
    <t>3,31</t>
  </si>
  <si>
    <t>85,5</t>
  </si>
  <si>
    <t>DTE2053403010482</t>
  </si>
  <si>
    <t>3,28</t>
  </si>
  <si>
    <t>DTE2053403010454</t>
  </si>
  <si>
    <t>3,25</t>
  </si>
  <si>
    <t>DTE2053403010560</t>
  </si>
  <si>
    <t>86,5</t>
  </si>
  <si>
    <t>DTE2053403010214</t>
  </si>
  <si>
    <t>3,22</t>
  </si>
  <si>
    <t>DTE2053403010757</t>
  </si>
  <si>
    <t>Ma Trang</t>
  </si>
  <si>
    <t>81,5</t>
  </si>
  <si>
    <t>DTE2053403010777</t>
  </si>
  <si>
    <t>3,19</t>
  </si>
  <si>
    <t>DTE2053403010779</t>
  </si>
  <si>
    <t>Trần Thị Hương</t>
  </si>
  <si>
    <t>3,12</t>
  </si>
  <si>
    <t>DTE2053403010781</t>
  </si>
  <si>
    <t>3,07</t>
  </si>
  <si>
    <t>DTE2053403010758</t>
  </si>
  <si>
    <t>3,03</t>
  </si>
  <si>
    <t>DTE2053403010472</t>
  </si>
  <si>
    <t>DTE2053403010495</t>
  </si>
  <si>
    <t>Hà Khánh</t>
  </si>
  <si>
    <t>94,5</t>
  </si>
  <si>
    <t>DTE2053403010732</t>
  </si>
  <si>
    <t>Mai Thị Phương</t>
  </si>
  <si>
    <t>2,93</t>
  </si>
  <si>
    <t>DTE2053403010793</t>
  </si>
  <si>
    <t>Trần Thị Kim</t>
  </si>
  <si>
    <t>2,78</t>
  </si>
  <si>
    <t>DTE2053403010082</t>
  </si>
  <si>
    <t>DTE2053403010213</t>
  </si>
  <si>
    <t>DTE2053403010581</t>
  </si>
  <si>
    <t>Bùi Thu</t>
  </si>
  <si>
    <t>DTE2053403010553</t>
  </si>
  <si>
    <t>2,75</t>
  </si>
  <si>
    <t>DTE2053403010492</t>
  </si>
  <si>
    <t>Trương Thúy</t>
  </si>
  <si>
    <t>2,72</t>
  </si>
  <si>
    <t>Đào Phương</t>
  </si>
  <si>
    <t>2,69</t>
  </si>
  <si>
    <t>HỌ VÀ TÊN</t>
  </si>
  <si>
    <t>DANH HIỆU THI ĐUA</t>
  </si>
  <si>
    <t>K17 -KẾ TOÁN 1</t>
  </si>
  <si>
    <t>K17- KẾ TOÁN 2</t>
  </si>
  <si>
    <t>K17- KẾ TOÁN 3</t>
  </si>
  <si>
    <t>K17-KẾ TOÁN 4</t>
  </si>
  <si>
    <t>K17- KẾ TOÁN 5</t>
  </si>
  <si>
    <t>K17- KÉ TOÁN 6</t>
  </si>
  <si>
    <t>K17 - KẾ TOÁN 7</t>
  </si>
  <si>
    <t>K17- KẾ TOÁN 8</t>
  </si>
  <si>
    <t xml:space="preserve">Số sinh viên đạt danh hiệu Xuất sắc: </t>
  </si>
  <si>
    <t xml:space="preserve">Số sinh viên đạt danh hiệu Giỏi : </t>
  </si>
  <si>
    <t xml:space="preserve">Số sinh viên đạt danh hiệu Khá là: </t>
  </si>
  <si>
    <t xml:space="preserve"> NĂM HỌC 2020-2021 - KHOA KINH TẾ</t>
  </si>
  <si>
    <t>DTE1873101010002</t>
  </si>
  <si>
    <t>DTE1873101040002</t>
  </si>
  <si>
    <t>DTE1873101010011</t>
  </si>
  <si>
    <t>Ngô Thị Khánh</t>
  </si>
  <si>
    <t>DTE1873401150029</t>
  </si>
  <si>
    <t>Dương Thị Hà</t>
  </si>
  <si>
    <t>DTE1873101010017</t>
  </si>
  <si>
    <t>La Đình</t>
  </si>
  <si>
    <t>DTE1873101040014</t>
  </si>
  <si>
    <t>Bùi Thị Mai</t>
  </si>
  <si>
    <t>DTE1873403010492</t>
  </si>
  <si>
    <t>Nguyễn Tất</t>
  </si>
  <si>
    <t>DTE1873101050009</t>
  </si>
  <si>
    <t>K16 - KINH TẾ ĐẦU TƯ</t>
  </si>
  <si>
    <t>DTE1953101040008</t>
  </si>
  <si>
    <t>DTE1953101040006</t>
  </si>
  <si>
    <t>DTE1953101040017</t>
  </si>
  <si>
    <t>Ma Văn</t>
  </si>
  <si>
    <t>Kháng</t>
  </si>
  <si>
    <t>Trần Thị Thuỳ</t>
  </si>
  <si>
    <t>DTE1953403010219</t>
  </si>
  <si>
    <t>Đinh Thị</t>
  </si>
  <si>
    <t>DTE1953403010125</t>
  </si>
  <si>
    <t>Nhâm</t>
  </si>
  <si>
    <t xml:space="preserve">K17 - KINH TẾ ĐẦU TƯ </t>
  </si>
  <si>
    <t>DTE2053101040006</t>
  </si>
  <si>
    <t>Nông Minh</t>
  </si>
  <si>
    <t>Chín</t>
  </si>
  <si>
    <t>DTE2053101040045</t>
  </si>
  <si>
    <t>Chính</t>
  </si>
  <si>
    <t>DTE2053101040056</t>
  </si>
  <si>
    <t>DTE2053101040046</t>
  </si>
  <si>
    <t>DTE2053101040008</t>
  </si>
  <si>
    <t>Nông Trần</t>
  </si>
  <si>
    <t>DTE2053101040100</t>
  </si>
  <si>
    <t>DTE2053101040074</t>
  </si>
  <si>
    <t>Hưởng</t>
  </si>
  <si>
    <t>DTE2053101040012</t>
  </si>
  <si>
    <t>Vũ Thị Lệ</t>
  </si>
  <si>
    <t>Khuyên</t>
  </si>
  <si>
    <t>DTE2053101040076</t>
  </si>
  <si>
    <t>Tô Khánh</t>
  </si>
  <si>
    <t>DTE2053101040049</t>
  </si>
  <si>
    <t>Tạ Sinh</t>
  </si>
  <si>
    <t>Sắc</t>
  </si>
  <si>
    <t>DTE2053101040099</t>
  </si>
  <si>
    <t>XAYYASIHA</t>
  </si>
  <si>
    <t>THIDASAVANH</t>
  </si>
  <si>
    <t>DTE2053101040030</t>
  </si>
  <si>
    <t>DTE2053101040033</t>
  </si>
  <si>
    <t>Hạ Minh</t>
  </si>
  <si>
    <t>DTE2053101040040</t>
  </si>
  <si>
    <t>Nguyễn Việt</t>
  </si>
  <si>
    <t>DTE2053101040084</t>
  </si>
  <si>
    <t>Cà Thị</t>
  </si>
  <si>
    <t>K17 - KINH TẾ PHÁT TRIỂN</t>
  </si>
  <si>
    <t>DTE2053101050003</t>
  </si>
  <si>
    <t>DTE2053101050044</t>
  </si>
  <si>
    <t>Hiển</t>
  </si>
  <si>
    <t>DTE2053101050006</t>
  </si>
  <si>
    <t>DTE2053101050007</t>
  </si>
  <si>
    <t xml:space="preserve">Bùi Thị </t>
  </si>
  <si>
    <t>DTE2053101050041</t>
  </si>
  <si>
    <t>Bế Thùy</t>
  </si>
  <si>
    <t>Mỹ</t>
  </si>
  <si>
    <t>DTE2053101050031</t>
  </si>
  <si>
    <t>Lương Yến</t>
  </si>
  <si>
    <t>DTE2053101050043</t>
  </si>
  <si>
    <t>Đỗ Thị Phương</t>
  </si>
  <si>
    <t xml:space="preserve">K17 - KINH TẾ </t>
  </si>
  <si>
    <t>DTE2053101010002</t>
  </si>
  <si>
    <t>Hoàn</t>
  </si>
  <si>
    <t>DTE2053101010046</t>
  </si>
  <si>
    <t>DTE2053101010048</t>
  </si>
  <si>
    <t>Saysamphan</t>
  </si>
  <si>
    <t>Vilaphab</t>
  </si>
  <si>
    <t>Ấn định danh sách sinh viên được khen thưởng: 59 sinh viên</t>
  </si>
  <si>
    <t xml:space="preserve"> NĂM HỌC 2020-2021 - KHOA MARKETING, TM &amp; DU LỊCH</t>
  </si>
  <si>
    <t>DTE1873401150005</t>
  </si>
  <si>
    <t>Nguyễn Thị Kiều</t>
  </si>
  <si>
    <t>DTE1873401150006</t>
  </si>
  <si>
    <t>Nông Văn</t>
  </si>
  <si>
    <t>DTE1873401150012</t>
  </si>
  <si>
    <t>DTE1873401150016</t>
  </si>
  <si>
    <t>Dương Minh</t>
  </si>
  <si>
    <t>DTE1873403010158</t>
  </si>
  <si>
    <t>DTE1873401150019</t>
  </si>
  <si>
    <t>DTE1873401150054</t>
  </si>
  <si>
    <t>DTE1873401150042</t>
  </si>
  <si>
    <t>DTE1873401150044</t>
  </si>
  <si>
    <t>DTE1873401150047</t>
  </si>
  <si>
    <t>Hoàng Lệ</t>
  </si>
  <si>
    <t>DTE1878101030007</t>
  </si>
  <si>
    <t>Nguyễn Tú</t>
  </si>
  <si>
    <t>DTE1878101030008</t>
  </si>
  <si>
    <t>DTE1878101030011</t>
  </si>
  <si>
    <t>DTE1878101030015</t>
  </si>
  <si>
    <t>Trần Trung</t>
  </si>
  <si>
    <t>DTE1878101030018</t>
  </si>
  <si>
    <t>Nguyễn Bá</t>
  </si>
  <si>
    <t>DTE1878101030021</t>
  </si>
  <si>
    <t>DTE1878101030022</t>
  </si>
  <si>
    <t>DTE1878101030028</t>
  </si>
  <si>
    <t>DTE1878101030023</t>
  </si>
  <si>
    <t>DTE1878101030029</t>
  </si>
  <si>
    <t>Đỗ Trung</t>
  </si>
  <si>
    <t>DTE1878101030031</t>
  </si>
  <si>
    <t>DTE1878101030033</t>
  </si>
  <si>
    <t>Nguyễn Diệu</t>
  </si>
  <si>
    <t>DTE1878101030068</t>
  </si>
  <si>
    <t>DTE1878101030036</t>
  </si>
  <si>
    <t>Phạm Mai</t>
  </si>
  <si>
    <t>DTE1878101030069</t>
  </si>
  <si>
    <t>DTE1878101030045</t>
  </si>
  <si>
    <t>Vương Triệu Thảo</t>
  </si>
  <si>
    <t>DTE1878101030046</t>
  </si>
  <si>
    <t>DTE1878101030049</t>
  </si>
  <si>
    <t>Ninh Thị</t>
  </si>
  <si>
    <t>DTE1878101030051</t>
  </si>
  <si>
    <t>Phạm Dương</t>
  </si>
  <si>
    <t>Thái</t>
  </si>
  <si>
    <t>DTE1878101030052</t>
  </si>
  <si>
    <t>Trịnh Thị Phương</t>
  </si>
  <si>
    <t>DTE1878101030058</t>
  </si>
  <si>
    <t>Đào Yến</t>
  </si>
  <si>
    <t>Vy</t>
  </si>
  <si>
    <t>DTE1878101030059</t>
  </si>
  <si>
    <t>K16 Quản trị Marketing</t>
  </si>
  <si>
    <t>DTE1953401150051</t>
  </si>
  <si>
    <t>Đinh Thị Mai</t>
  </si>
  <si>
    <t>DTE1953401150061</t>
  </si>
  <si>
    <t>Trần Lan</t>
  </si>
  <si>
    <t>DTE1953401150001</t>
  </si>
  <si>
    <t>DTE1953401150053</t>
  </si>
  <si>
    <t>Trần Hữu</t>
  </si>
  <si>
    <t>DTE1953401150012</t>
  </si>
  <si>
    <t>Trần Thanh</t>
  </si>
  <si>
    <t>DTE1953401150042</t>
  </si>
  <si>
    <t>DTE1953401150054</t>
  </si>
  <si>
    <t>DTE1953401150014</t>
  </si>
  <si>
    <t>Đỗ Xuân</t>
  </si>
  <si>
    <t>Hùng</t>
  </si>
  <si>
    <t>DTE1953401150027</t>
  </si>
  <si>
    <t>Đinh Thị Ngọc</t>
  </si>
  <si>
    <t>DTE1953401150003</t>
  </si>
  <si>
    <t>DTE1953401150004</t>
  </si>
  <si>
    <t>Trần Ngọc</t>
  </si>
  <si>
    <t>DTE1953401150046</t>
  </si>
  <si>
    <t>DTE1953401150047</t>
  </si>
  <si>
    <t>DTE1953403010419</t>
  </si>
  <si>
    <t>K16 QTKD KS&amp;DL</t>
  </si>
  <si>
    <t>DTE1958101030007</t>
  </si>
  <si>
    <t>Trương Tuấn</t>
  </si>
  <si>
    <t>K17 QT Marketing 1</t>
  </si>
  <si>
    <t>DTE2053401150009</t>
  </si>
  <si>
    <t>Hoàng Việt</t>
  </si>
  <si>
    <t>DTE2053401150017</t>
  </si>
  <si>
    <t>DTE2053401150073</t>
  </si>
  <si>
    <t>DTE2053401150064</t>
  </si>
  <si>
    <t>Lương Mỹ</t>
  </si>
  <si>
    <t>DTE2053401150035</t>
  </si>
  <si>
    <t>Đào Hải</t>
  </si>
  <si>
    <t>DTE2053403010548</t>
  </si>
  <si>
    <t>Lê Hải</t>
  </si>
  <si>
    <t>DTE2053401150040</t>
  </si>
  <si>
    <t>DTE2053401150044</t>
  </si>
  <si>
    <t xml:space="preserve">Trần Hoàng </t>
  </si>
  <si>
    <t>Sỹ</t>
  </si>
  <si>
    <t>DTE2053401150078</t>
  </si>
  <si>
    <t>Thao</t>
  </si>
  <si>
    <t>DTE2053401150001</t>
  </si>
  <si>
    <t>Ma Đức</t>
  </si>
  <si>
    <t>Toàn</t>
  </si>
  <si>
    <t>DTE2053401150091</t>
  </si>
  <si>
    <t>Trần Đăng</t>
  </si>
  <si>
    <t>DTE2053401150002</t>
  </si>
  <si>
    <t>K17 QT Marketing 2</t>
  </si>
  <si>
    <t>DTE2053401150099</t>
  </si>
  <si>
    <t>DTE2053401150110</t>
  </si>
  <si>
    <t>Hứa Đức</t>
  </si>
  <si>
    <t>Doanh</t>
  </si>
  <si>
    <t>DTE2053401150111</t>
  </si>
  <si>
    <t>Bế Bích</t>
  </si>
  <si>
    <t>Du</t>
  </si>
  <si>
    <t>DTE2053401150231</t>
  </si>
  <si>
    <t xml:space="preserve">Vương Công </t>
  </si>
  <si>
    <t>Đoàn</t>
  </si>
  <si>
    <t>DTE2053401150123</t>
  </si>
  <si>
    <t>DTE2053401150129</t>
  </si>
  <si>
    <t>DTE2053401150227</t>
  </si>
  <si>
    <t>Lưu Thị Hồng</t>
  </si>
  <si>
    <t>DTE2053401150140</t>
  </si>
  <si>
    <t>Nguyễn Gia</t>
  </si>
  <si>
    <t>DTE2053401150147</t>
  </si>
  <si>
    <t>DTE2053401150223</t>
  </si>
  <si>
    <t>DTE2053401150154</t>
  </si>
  <si>
    <t>Khiết</t>
  </si>
  <si>
    <t>DTE2053401150228</t>
  </si>
  <si>
    <t xml:space="preserve">Lăng Thị </t>
  </si>
  <si>
    <t>Lịch</t>
  </si>
  <si>
    <t>DTE2053401150161</t>
  </si>
  <si>
    <t>Đồng Thị Ngọc</t>
  </si>
  <si>
    <t>DTE2053401150239</t>
  </si>
  <si>
    <t>DTE2053401150171</t>
  </si>
  <si>
    <t>Tạ Thị Bích</t>
  </si>
  <si>
    <t>DTE2053401150185</t>
  </si>
  <si>
    <t xml:space="preserve">Trịnh Thị </t>
  </si>
  <si>
    <t>DTE2053401150169</t>
  </si>
  <si>
    <t>DTE2053401150080</t>
  </si>
  <si>
    <t>Nguyễn Thị Đan</t>
  </si>
  <si>
    <t>DTE2053401150053</t>
  </si>
  <si>
    <t>DTE2053401150216</t>
  </si>
  <si>
    <t>DTE2053401150233</t>
  </si>
  <si>
    <t xml:space="preserve"> Khá</t>
  </si>
  <si>
    <t>K17 QTDV DL&amp;LH</t>
  </si>
  <si>
    <t>DTE2058101030006</t>
  </si>
  <si>
    <t>Dương Quang</t>
  </si>
  <si>
    <t>Chiến</t>
  </si>
  <si>
    <t>DTE2058101030042</t>
  </si>
  <si>
    <t>Dịu</t>
  </si>
  <si>
    <t>DTE2058101030001</t>
  </si>
  <si>
    <t>DTE2058101030088</t>
  </si>
  <si>
    <t>DTE2058101030096</t>
  </si>
  <si>
    <t>DTE2058101030030</t>
  </si>
  <si>
    <t>Phí Thị Hương</t>
  </si>
  <si>
    <t>DTE2058101030002</t>
  </si>
  <si>
    <t>DTE2058101030123</t>
  </si>
  <si>
    <t xml:space="preserve">Lý Thị Kim </t>
  </si>
  <si>
    <t>DTE2058101030017</t>
  </si>
  <si>
    <t>Đỗ Thị Diễm</t>
  </si>
  <si>
    <t>DTE2058101030022</t>
  </si>
  <si>
    <t>Cao Thị Thanh</t>
  </si>
  <si>
    <t>DTE2058101030021</t>
  </si>
  <si>
    <t>DTE2058101030188</t>
  </si>
  <si>
    <t>Phùng Thị</t>
  </si>
  <si>
    <t>K17 KDQT</t>
  </si>
  <si>
    <t>DTE2053401200025</t>
  </si>
  <si>
    <t>DTE2053401200013</t>
  </si>
  <si>
    <t>DTE2053401200010</t>
  </si>
  <si>
    <t>DTE2053401200003</t>
  </si>
  <si>
    <t>DTE2053401200012</t>
  </si>
  <si>
    <t>Cao Yến</t>
  </si>
  <si>
    <t>DTE2053401200014</t>
  </si>
  <si>
    <t>DTE2053401200011</t>
  </si>
  <si>
    <t>DTE2053401200022</t>
  </si>
  <si>
    <t>Chanthong</t>
  </si>
  <si>
    <t>Sengpan</t>
  </si>
  <si>
    <t>DTE2053401200006</t>
  </si>
  <si>
    <t>Phùng Thúy</t>
  </si>
  <si>
    <t>DTE2053401200024</t>
  </si>
  <si>
    <t>Thongmeexay</t>
  </si>
  <si>
    <t>Vilaisouk</t>
  </si>
  <si>
    <t>Ấn định danh sách sinh viên được khen thưởng: 138 sinh viên</t>
  </si>
  <si>
    <t>K16 TCDN</t>
  </si>
  <si>
    <t>MSSV</t>
  </si>
  <si>
    <t>DTE1953101010001</t>
  </si>
  <si>
    <t>Trương Đức</t>
  </si>
  <si>
    <t xml:space="preserve">Giỏi </t>
  </si>
  <si>
    <t>DTE1953402010081</t>
  </si>
  <si>
    <t>DTE1953402010053</t>
  </si>
  <si>
    <t>K16 TCNH</t>
  </si>
  <si>
    <t>DTE1953402010125</t>
  </si>
  <si>
    <t>DTE1953402010002</t>
  </si>
  <si>
    <t>DTE1953402010051</t>
  </si>
  <si>
    <t xml:space="preserve">Nghiêm Quốc </t>
  </si>
  <si>
    <t>DTE1953402010098</t>
  </si>
  <si>
    <t>Trần Quốc</t>
  </si>
  <si>
    <t>DTE1953402010036</t>
  </si>
  <si>
    <t>DTE1953402010075</t>
  </si>
  <si>
    <t>DTE1953402010049</t>
  </si>
  <si>
    <t>Đặng Quang</t>
  </si>
  <si>
    <t>DTE1953402010058</t>
  </si>
  <si>
    <t>Nguyễn Lệ Diệu</t>
  </si>
  <si>
    <t>DTE1953402010076</t>
  </si>
  <si>
    <t>DTE1953402010041</t>
  </si>
  <si>
    <t>DTE1953402010091</t>
  </si>
  <si>
    <t>DTE1953402010077</t>
  </si>
  <si>
    <t>Đinh Ngọc</t>
  </si>
  <si>
    <t>DTE1953402010083</t>
  </si>
  <si>
    <t>DTE1953402010020</t>
  </si>
  <si>
    <t>DTE1953402010030</t>
  </si>
  <si>
    <t>Trịnh Phương</t>
  </si>
  <si>
    <t>DTE1953402010061</t>
  </si>
  <si>
    <t>3.71</t>
  </si>
  <si>
    <t>3.61</t>
  </si>
  <si>
    <t>3.85</t>
  </si>
  <si>
    <t>DTE1873402010117</t>
  </si>
  <si>
    <t>DTE1873402010110</t>
  </si>
  <si>
    <t>DTE1873402010014</t>
  </si>
  <si>
    <t>3.21</t>
  </si>
  <si>
    <t>3.30</t>
  </si>
  <si>
    <t>DTE1873402010040</t>
  </si>
  <si>
    <t>Trần Lâm</t>
  </si>
  <si>
    <t>DTE1873402010041</t>
  </si>
  <si>
    <t>3.36</t>
  </si>
  <si>
    <t>DTE1873402010058</t>
  </si>
  <si>
    <t>Phạm Thị Hoài</t>
  </si>
  <si>
    <t>3.42</t>
  </si>
  <si>
    <t>3.45</t>
  </si>
  <si>
    <t>3.52</t>
  </si>
  <si>
    <t>DTE1873402010074</t>
  </si>
  <si>
    <t>Đỗ Long</t>
  </si>
  <si>
    <t>Nhật</t>
  </si>
  <si>
    <t>DTE1873402010114</t>
  </si>
  <si>
    <t>Nông Nhạn</t>
  </si>
  <si>
    <t>DTE1873402010078</t>
  </si>
  <si>
    <t>DTE1873402010088</t>
  </si>
  <si>
    <t>Chu Phương</t>
  </si>
  <si>
    <t>DTE1873402010100</t>
  </si>
  <si>
    <t>3.58</t>
  </si>
  <si>
    <t>DTE1873402010103</t>
  </si>
  <si>
    <t>DTE1873402010108</t>
  </si>
  <si>
    <t>3.24</t>
  </si>
  <si>
    <t>DTE21N3402010003</t>
  </si>
  <si>
    <t>Kama</t>
  </si>
  <si>
    <t>Yerlao</t>
  </si>
  <si>
    <t>DTE1873402010016</t>
  </si>
  <si>
    <t>Phạm Thị Linh</t>
  </si>
  <si>
    <t>2.87</t>
  </si>
  <si>
    <t>DTE1873402010030</t>
  </si>
  <si>
    <t>DTE1873402010032</t>
  </si>
  <si>
    <t>Lại Dương</t>
  </si>
  <si>
    <t>DTE1873402010033</t>
  </si>
  <si>
    <t>DTE21N3402010001</t>
  </si>
  <si>
    <t>Luengchantha</t>
  </si>
  <si>
    <t>Kanda</t>
  </si>
  <si>
    <t>DTE21N3402010002</t>
  </si>
  <si>
    <t>Chanthasouk</t>
  </si>
  <si>
    <t>Khammany</t>
  </si>
  <si>
    <t>3.08</t>
  </si>
  <si>
    <t>DTE1873402010051</t>
  </si>
  <si>
    <t>Nguyễn Quang</t>
  </si>
  <si>
    <t>3.12</t>
  </si>
  <si>
    <t>DTE1873402010057</t>
  </si>
  <si>
    <t>DTE1873402010070</t>
  </si>
  <si>
    <t>Lương Nguyệt</t>
  </si>
  <si>
    <t>3.18</t>
  </si>
  <si>
    <t>DTE1873402010115</t>
  </si>
  <si>
    <t>Thái Ánh</t>
  </si>
  <si>
    <t>DTE1873402010076</t>
  </si>
  <si>
    <t>Ngô Cẩm</t>
  </si>
  <si>
    <t>DTE1873402010095</t>
  </si>
  <si>
    <t>DTE1873402010101</t>
  </si>
  <si>
    <t>DTE1873402010107</t>
  </si>
  <si>
    <t>2.82</t>
  </si>
  <si>
    <t>DTE1873402010111</t>
  </si>
  <si>
    <t>Mưu Thị</t>
  </si>
  <si>
    <t>DTE1873402010109</t>
  </si>
  <si>
    <t>DTE1873402010035</t>
  </si>
  <si>
    <t>DTE1873402010079</t>
  </si>
  <si>
    <t>DTE1873402010093</t>
  </si>
  <si>
    <t>DTE1873402010099</t>
  </si>
  <si>
    <t>DTE1873402010105</t>
  </si>
  <si>
    <t>DTE1873402010004</t>
  </si>
  <si>
    <t>DTE1873402010021</t>
  </si>
  <si>
    <t>DTE1873402010028</t>
  </si>
  <si>
    <t>DTE1873402010027</t>
  </si>
  <si>
    <t>DTE1873402010061</t>
  </si>
  <si>
    <t>K17 TCNH1</t>
  </si>
  <si>
    <t>DTE2053402010075</t>
  </si>
  <si>
    <t>Phan Mạnh</t>
  </si>
  <si>
    <t>DTE2053402010163</t>
  </si>
  <si>
    <t>DTE2053402010004</t>
  </si>
  <si>
    <t>Dương Thị Ngọc</t>
  </si>
  <si>
    <t>DTE2053402010187</t>
  </si>
  <si>
    <t>DTE2053402010073</t>
  </si>
  <si>
    <t>Lương Phú</t>
  </si>
  <si>
    <t>DTE2053402010176</t>
  </si>
  <si>
    <t>Đinh Mai</t>
  </si>
  <si>
    <t>DTE2053402010007</t>
  </si>
  <si>
    <t>Cao Văn</t>
  </si>
  <si>
    <t>DTE2053402010011</t>
  </si>
  <si>
    <t>Nông Hồng</t>
  </si>
  <si>
    <t>DTE2053402010020</t>
  </si>
  <si>
    <t>Khỏe</t>
  </si>
  <si>
    <t>DTE2053402010023</t>
  </si>
  <si>
    <t>Đào Khánh</t>
  </si>
  <si>
    <t>DTE2053402010029</t>
  </si>
  <si>
    <t>DTE2053402010190</t>
  </si>
  <si>
    <t>DTE2053402010040</t>
  </si>
  <si>
    <t>Trần Phương</t>
  </si>
  <si>
    <t>Thuỳ</t>
  </si>
  <si>
    <t>DTE2053402010148</t>
  </si>
  <si>
    <t>DTE2053402010186</t>
  </si>
  <si>
    <t>DTE2053402010062</t>
  </si>
  <si>
    <t>K17 TCNH2</t>
  </si>
  <si>
    <t>DTE2053402010106</t>
  </si>
  <si>
    <t>DTE2053402010074</t>
  </si>
  <si>
    <t>DTE2053402010088</t>
  </si>
  <si>
    <t>Nguyễn Huệ Minh</t>
  </si>
  <si>
    <t>DTE2053402010110</t>
  </si>
  <si>
    <t>DTE2053402010189</t>
  </si>
  <si>
    <t>Vilayphone</t>
  </si>
  <si>
    <t>Sayphone</t>
  </si>
  <si>
    <t>DTE2053402010164</t>
  </si>
  <si>
    <t>Mạch Thị Phương</t>
  </si>
  <si>
    <t>DTE2053402010155</t>
  </si>
  <si>
    <t>Đỗ Quang</t>
  </si>
  <si>
    <t>DTE2053402010158</t>
  </si>
  <si>
    <t>Dương Thị Hải</t>
  </si>
  <si>
    <t>DTE2053402010184</t>
  </si>
  <si>
    <t>DTE2053402010172</t>
  </si>
  <si>
    <t>DTE2053402010065</t>
  </si>
  <si>
    <t>Tô Thị Thu</t>
  </si>
  <si>
    <t>DTE2053402010188</t>
  </si>
  <si>
    <t>Phetaloun</t>
  </si>
  <si>
    <t>DTE2053402010045</t>
  </si>
  <si>
    <t>Lý Thu</t>
  </si>
  <si>
    <t>Yêu</t>
  </si>
  <si>
    <t xml:space="preserve"> NĂM HỌC 2020-2021 - KHOA NGÂN HÀNG - TÀI CHÍNH</t>
  </si>
  <si>
    <t>ĐiỂM HT</t>
  </si>
  <si>
    <t>ĐIỂM HT</t>
  </si>
  <si>
    <t>ĐIỂM RÈN LUYỆN</t>
  </si>
  <si>
    <t>ĐIỂM HỌC TẬP</t>
  </si>
  <si>
    <t>Ấn định danh sách sinh viên được khen thưởng: 113 sinh viên</t>
  </si>
  <si>
    <t>DTE1953403010371</t>
  </si>
  <si>
    <t xml:space="preserve"> Phượng</t>
  </si>
  <si>
    <t>Ấn định danh sách sinh viên được khen thưởng: 467 sinh viên</t>
  </si>
  <si>
    <t>LỚP: K15 - Luật KD A</t>
  </si>
  <si>
    <t>MÃ SỐ SINH VIÊN</t>
  </si>
  <si>
    <t>DTE1873801070013</t>
  </si>
  <si>
    <t xml:space="preserve">Đỗ Ngọc </t>
  </si>
  <si>
    <t xml:space="preserve">Khá </t>
  </si>
  <si>
    <t>DTE1873801070029</t>
  </si>
  <si>
    <t>Trịnh Thị Minh</t>
  </si>
  <si>
    <t>DTE1873801070039</t>
  </si>
  <si>
    <t>DTE1873801070067</t>
  </si>
  <si>
    <t>DTE1873801070045</t>
  </si>
  <si>
    <t>DTE1873801070068</t>
  </si>
  <si>
    <t>Đinh Kiều</t>
  </si>
  <si>
    <t>DTE1873801070031</t>
  </si>
  <si>
    <t xml:space="preserve">Nguyễn Thanh </t>
  </si>
  <si>
    <t>DTE1873801070085</t>
  </si>
  <si>
    <t>INTHAHOUNG</t>
  </si>
  <si>
    <t>KHAMSOUPHA</t>
  </si>
  <si>
    <t>DTE1873801070084</t>
  </si>
  <si>
    <t>LORKEO</t>
  </si>
  <si>
    <t>KHAMPENG</t>
  </si>
  <si>
    <t>LỚP: K15 - Luật KD B</t>
  </si>
  <si>
    <t>DTE1873801070003</t>
  </si>
  <si>
    <t>DTE1873801070012</t>
  </si>
  <si>
    <t xml:space="preserve">Lê Vũ Thị </t>
  </si>
  <si>
    <t>DTE1873801070014</t>
  </si>
  <si>
    <t>DTE1873801070016</t>
  </si>
  <si>
    <t>Ngô Thị Phương</t>
  </si>
  <si>
    <t>DTE1873801070024</t>
  </si>
  <si>
    <t xml:space="preserve">Nguyễn Mai </t>
  </si>
  <si>
    <t>DTE1873801070025</t>
  </si>
  <si>
    <t xml:space="preserve">Nguyễn Thị Quỳnh </t>
  </si>
  <si>
    <t>DTE1873801070032</t>
  </si>
  <si>
    <t xml:space="preserve">Hoàng Thị Kiều </t>
  </si>
  <si>
    <t>DTE1873801070040</t>
  </si>
  <si>
    <t xml:space="preserve">Lưu Vũ Nhật </t>
  </si>
  <si>
    <t>DTE1873801070034</t>
  </si>
  <si>
    <t>Phạm Thị Cách</t>
  </si>
  <si>
    <t>DTE1873801070046</t>
  </si>
  <si>
    <t xml:space="preserve">Nông Thị </t>
  </si>
  <si>
    <t>DTE1873801070056</t>
  </si>
  <si>
    <t>Lê Thanh</t>
  </si>
  <si>
    <t>DTE1873801070059</t>
  </si>
  <si>
    <t>Lưu Công</t>
  </si>
  <si>
    <t>Thịnh</t>
  </si>
  <si>
    <t>DTE1873801070062</t>
  </si>
  <si>
    <t>Tính</t>
  </si>
  <si>
    <t>DTE1873801070063</t>
  </si>
  <si>
    <t>DTE1873801070065</t>
  </si>
  <si>
    <t xml:space="preserve">Lê Thị Quỳnh </t>
  </si>
  <si>
    <t>DTE1873801070087</t>
  </si>
  <si>
    <t xml:space="preserve">Hoàng Mùi </t>
  </si>
  <si>
    <t>Sao</t>
  </si>
  <si>
    <t>DTE1873801070079</t>
  </si>
  <si>
    <t>Lâm Vũ Ngọc</t>
  </si>
  <si>
    <t>LỚP: K16- Luật KT</t>
  </si>
  <si>
    <t>DTE1953801070033</t>
  </si>
  <si>
    <t>Nguyễn Vũ</t>
  </si>
  <si>
    <t>DTE1953801070061</t>
  </si>
  <si>
    <t>Lại Đức</t>
  </si>
  <si>
    <t>DTE1953801070043</t>
  </si>
  <si>
    <t>Nguyễn Kim</t>
  </si>
  <si>
    <t>DTE1953801070036</t>
  </si>
  <si>
    <t>Trịnh Thị</t>
  </si>
  <si>
    <t>Ngoan</t>
  </si>
  <si>
    <t>DTE1953801070049</t>
  </si>
  <si>
    <t>Nguyễn Hoa</t>
  </si>
  <si>
    <t>DTE1953801070065</t>
  </si>
  <si>
    <t>Chử Hoàng Phi</t>
  </si>
  <si>
    <t>DTE1953801070007</t>
  </si>
  <si>
    <t>Lê Thị Thùy</t>
  </si>
  <si>
    <t>DTE1953801070022</t>
  </si>
  <si>
    <t>Vũ Thị Minh</t>
  </si>
  <si>
    <t>DTE1953801070016</t>
  </si>
  <si>
    <t>Lê Thị Kim</t>
  </si>
  <si>
    <t>DTE1953801070014</t>
  </si>
  <si>
    <t>Mai Ánh</t>
  </si>
  <si>
    <t>DTE1953801070047</t>
  </si>
  <si>
    <t>Phạm Hoàng Mai</t>
  </si>
  <si>
    <t>DTE1953801070062</t>
  </si>
  <si>
    <t>Đinh Thị Tường</t>
  </si>
  <si>
    <t>DTE1953801070066</t>
  </si>
  <si>
    <t>Vũ Thanh</t>
  </si>
  <si>
    <t>DTE1953801070063</t>
  </si>
  <si>
    <t>Trương Hải</t>
  </si>
  <si>
    <t>Chuyền</t>
  </si>
  <si>
    <t>DTE1953801070002</t>
  </si>
  <si>
    <t>DTE1953801070056</t>
  </si>
  <si>
    <t>DTE1953801070015</t>
  </si>
  <si>
    <t>Phan Thị Ánh</t>
  </si>
  <si>
    <t>DTE1953801070029</t>
  </si>
  <si>
    <t>Nguyễn Thị Ngân</t>
  </si>
  <si>
    <t>DTE1953801070055</t>
  </si>
  <si>
    <t>Triệu Như</t>
  </si>
  <si>
    <t>Ý</t>
  </si>
  <si>
    <t>DTE1953801070008</t>
  </si>
  <si>
    <t>Nhất</t>
  </si>
  <si>
    <t>DTE1953801070030</t>
  </si>
  <si>
    <t>Phạm Thanh</t>
  </si>
  <si>
    <t>DTE1953801070051</t>
  </si>
  <si>
    <t>Vũ Quốc</t>
  </si>
  <si>
    <t>DTE1953801070042</t>
  </si>
  <si>
    <t>Đào Quang</t>
  </si>
  <si>
    <t>DTE1953801070034</t>
  </si>
  <si>
    <t>Nguyễn Tuấn</t>
  </si>
  <si>
    <t>DTE1953801070058</t>
  </si>
  <si>
    <t>Cù Huy</t>
  </si>
  <si>
    <t>DTE1953801070037</t>
  </si>
  <si>
    <t>DTE1953801070026</t>
  </si>
  <si>
    <t>Đỗ Hoàng Hải</t>
  </si>
  <si>
    <t>DTE1953801070045</t>
  </si>
  <si>
    <t>Tuyền</t>
  </si>
  <si>
    <t>DTE1953801070018</t>
  </si>
  <si>
    <t>Tạ Quang</t>
  </si>
  <si>
    <t>Khôi</t>
  </si>
  <si>
    <t>DTE1953801070038</t>
  </si>
  <si>
    <t>Kim Thị Hải</t>
  </si>
  <si>
    <t>DTE1953801070010</t>
  </si>
  <si>
    <t>Sáng</t>
  </si>
  <si>
    <t>LỚP: K16 QLKT</t>
  </si>
  <si>
    <t>DTE1953404030002</t>
  </si>
  <si>
    <t>LỚP: K17 - LKT1</t>
  </si>
  <si>
    <t>DTE2053801070049</t>
  </si>
  <si>
    <t>Nguyễn Cao Hoàng</t>
  </si>
  <si>
    <t>DTE2053403010347</t>
  </si>
  <si>
    <t>Trần Đoàn Lâm</t>
  </si>
  <si>
    <t>DTE2053801070027</t>
  </si>
  <si>
    <t>DTE2053801070156</t>
  </si>
  <si>
    <t>DTE2053801070152</t>
  </si>
  <si>
    <t>Đoàn Thu</t>
  </si>
  <si>
    <t>DTE2053801070160</t>
  </si>
  <si>
    <t>Âu Đình</t>
  </si>
  <si>
    <t>DTE2053801070155</t>
  </si>
  <si>
    <t>Lương Thị Ngọc</t>
  </si>
  <si>
    <t>DTE2053801070028</t>
  </si>
  <si>
    <t>Long Thị</t>
  </si>
  <si>
    <t>DTE2053801070016</t>
  </si>
  <si>
    <t>Nguyễn Thị Lê</t>
  </si>
  <si>
    <t>DTE2053801070040</t>
  </si>
  <si>
    <t>Lê Thị Như</t>
  </si>
  <si>
    <t>DTE2053801070043</t>
  </si>
  <si>
    <t>Đỗ Mai</t>
  </si>
  <si>
    <t>DTE2053801070130</t>
  </si>
  <si>
    <t>Hoàng Thị Thu</t>
  </si>
  <si>
    <t>DTE2053801070163</t>
  </si>
  <si>
    <t>Trảo Thị Hải</t>
  </si>
  <si>
    <t>LỚP: K17 - QLC</t>
  </si>
  <si>
    <t>DTE2053404030027</t>
  </si>
  <si>
    <t>DTE2053404030075</t>
  </si>
  <si>
    <t>Lê Thị Phương</t>
  </si>
  <si>
    <t>DTE2053404030086</t>
  </si>
  <si>
    <t>DTE2053404030072</t>
  </si>
  <si>
    <t xml:space="preserve">Phạm Việt </t>
  </si>
  <si>
    <t>DTE2053404030074</t>
  </si>
  <si>
    <t>Hoàng Thị Hương</t>
  </si>
  <si>
    <t>DTE2053404030055</t>
  </si>
  <si>
    <t>Lương Bích</t>
  </si>
  <si>
    <t>DTE2053404030010</t>
  </si>
  <si>
    <t>DTE2053404030087</t>
  </si>
  <si>
    <t>Thiệp</t>
  </si>
  <si>
    <t>DTE2053404030028</t>
  </si>
  <si>
    <t>Thêu</t>
  </si>
  <si>
    <t>DTE2053404030067</t>
  </si>
  <si>
    <t xml:space="preserve"> NĂM HỌC 2020-2021 - KHOA QUẢN LÝ - LUẬT KINH TẾ</t>
  </si>
  <si>
    <t>Ấn định danh sách sinh viên được khen thưởng: 81 sinh viên</t>
  </si>
  <si>
    <t xml:space="preserve"> NĂM HỌC 2020-2021 - KHOA QUẢN TRỊ KINH DOANH</t>
  </si>
  <si>
    <t>DTE1873401010009</t>
  </si>
  <si>
    <t>Nguyễn Thị Quỳnh</t>
  </si>
  <si>
    <t>DTE1873401010065</t>
  </si>
  <si>
    <t>Phạm Ngô Đức</t>
  </si>
  <si>
    <t>DTE1873401010076</t>
  </si>
  <si>
    <t>DTE1873401010233</t>
  </si>
  <si>
    <t>DTE1873401010167</t>
  </si>
  <si>
    <t>DTE1873401010170</t>
  </si>
  <si>
    <t>DTE1873401010161</t>
  </si>
  <si>
    <t>Lương Hồng</t>
  </si>
  <si>
    <t>DTE1873401010175</t>
  </si>
  <si>
    <t>DTE1873401010015</t>
  </si>
  <si>
    <t>DTE1873401010018</t>
  </si>
  <si>
    <t>Tô Thanh</t>
  </si>
  <si>
    <t>DTE1873401010062</t>
  </si>
  <si>
    <t>DTE1873401010099</t>
  </si>
  <si>
    <t>DTE1873401010014</t>
  </si>
  <si>
    <t>Nguyễn Thị Nhật</t>
  </si>
  <si>
    <t>DTE1873401010033</t>
  </si>
  <si>
    <t>Lộc Đức</t>
  </si>
  <si>
    <t>DTE1873401010061</t>
  </si>
  <si>
    <t>DTE1873401010002</t>
  </si>
  <si>
    <t>Hoàng Thị Lan</t>
  </si>
  <si>
    <t>DTE1873401010039</t>
  </si>
  <si>
    <t>Bùi Thị Linh</t>
  </si>
  <si>
    <t>DTE1873401010228</t>
  </si>
  <si>
    <t>Trần Việt</t>
  </si>
  <si>
    <t>DTE1873401010078</t>
  </si>
  <si>
    <t>DTE1873401010115</t>
  </si>
  <si>
    <t>Cao Huyền</t>
  </si>
  <si>
    <t>DTE1873401010146</t>
  </si>
  <si>
    <t>DTE1873401010227</t>
  </si>
  <si>
    <t>DTE1873401010185</t>
  </si>
  <si>
    <t>DTE1953401010100</t>
  </si>
  <si>
    <t>DTE1953401010097</t>
  </si>
  <si>
    <t>Ma Công</t>
  </si>
  <si>
    <t>DTE1953401010017</t>
  </si>
  <si>
    <t>DTE1953401010105</t>
  </si>
  <si>
    <t>DTE1953401010036</t>
  </si>
  <si>
    <t>DTE1953401010113</t>
  </si>
  <si>
    <t>DTE1953401010063</t>
  </si>
  <si>
    <t>Nguyễn Thị Triệu</t>
  </si>
  <si>
    <t>DTE1953401010116</t>
  </si>
  <si>
    <t>Mai Phương</t>
  </si>
  <si>
    <t>DTE1953401010119</t>
  </si>
  <si>
    <t>Lê Thị Thương</t>
  </si>
  <si>
    <t>DTE1953401010120</t>
  </si>
  <si>
    <t>Dương Thị Hương</t>
  </si>
  <si>
    <t>DTE1953401010118</t>
  </si>
  <si>
    <t>Đặng Quỳnh</t>
  </si>
  <si>
    <t>DTE1953401010073</t>
  </si>
  <si>
    <t>Đặng Thị Huyền</t>
  </si>
  <si>
    <t>DTE1953401010094</t>
  </si>
  <si>
    <t>Vũ Mai</t>
  </si>
  <si>
    <t>DTE1953401010082</t>
  </si>
  <si>
    <t>Đinh Công</t>
  </si>
  <si>
    <t>DTE1953401010085</t>
  </si>
  <si>
    <t>DTE1953401010125</t>
  </si>
  <si>
    <t>DTE1953401010088</t>
  </si>
  <si>
    <t>Vũ Hải</t>
  </si>
  <si>
    <t>DTE1953401010092</t>
  </si>
  <si>
    <t>Lê Thị Lan</t>
  </si>
  <si>
    <t>DTE1953401010016</t>
  </si>
  <si>
    <t>Trần Hương</t>
  </si>
  <si>
    <t>DTE1953401010093</t>
  </si>
  <si>
    <t>Ngô Việt</t>
  </si>
  <si>
    <t>DTE1953401010110</t>
  </si>
  <si>
    <t>Nguyễn Đức</t>
  </si>
  <si>
    <t>DTE1953401010090</t>
  </si>
  <si>
    <t>DTE1953401010059</t>
  </si>
  <si>
    <t>DTE1953401010112</t>
  </si>
  <si>
    <t>DTE1953401010114</t>
  </si>
  <si>
    <t>DTE1953401010070</t>
  </si>
  <si>
    <t>DTE1953401010150</t>
  </si>
  <si>
    <t>DTE1953401010071</t>
  </si>
  <si>
    <t>Lưu Thị Hoài</t>
  </si>
  <si>
    <t>DTE1953401010076</t>
  </si>
  <si>
    <t>DTE1953401010126</t>
  </si>
  <si>
    <t>Nguyễn Hùng</t>
  </si>
  <si>
    <t>Vỹ</t>
  </si>
  <si>
    <t>DTE1953401010173</t>
  </si>
  <si>
    <t>DTE1953401010172</t>
  </si>
  <si>
    <t>DTE1953401010174</t>
  </si>
  <si>
    <t>Dưỡng</t>
  </si>
  <si>
    <t>DTE1953401010182</t>
  </si>
  <si>
    <t>Đào Hoàng</t>
  </si>
  <si>
    <t>DTE1953401010169</t>
  </si>
  <si>
    <t>Tạ Minh</t>
  </si>
  <si>
    <t>DTE1953401010183</t>
  </si>
  <si>
    <t>Chu Thị Minh</t>
  </si>
  <si>
    <t>DTE1953401010186</t>
  </si>
  <si>
    <t>Phạm Khánh `</t>
  </si>
  <si>
    <t>DTE1953401010184</t>
  </si>
  <si>
    <t>DTE1953401010135</t>
  </si>
  <si>
    <t>Nguyễn Đăng</t>
  </si>
  <si>
    <t>DTE1953401010054</t>
  </si>
  <si>
    <t>DTE1953401010136</t>
  </si>
  <si>
    <t>Lê Như</t>
  </si>
  <si>
    <t>DTE1953401010167</t>
  </si>
  <si>
    <t>Sạch Văn</t>
  </si>
  <si>
    <t>DTE1953401010170</t>
  </si>
  <si>
    <t>DTE1953401010160</t>
  </si>
  <si>
    <t xml:space="preserve">Nông Văn </t>
  </si>
  <si>
    <t>DTE1953401010166</t>
  </si>
  <si>
    <t>DTE1953401010249</t>
  </si>
  <si>
    <t>DTE1953401010254</t>
  </si>
  <si>
    <t>Ma Thị Hà</t>
  </si>
  <si>
    <t>DTE1953401010223</t>
  </si>
  <si>
    <t>Khúc Hải</t>
  </si>
  <si>
    <t>DTE1953401010230</t>
  </si>
  <si>
    <t>Hợp</t>
  </si>
  <si>
    <t>DTE1953401010257</t>
  </si>
  <si>
    <t>DTE1953401010231</t>
  </si>
  <si>
    <t>DTE1953401010198</t>
  </si>
  <si>
    <t xml:space="preserve">Đào Thị </t>
  </si>
  <si>
    <t>DTE1953401010275</t>
  </si>
  <si>
    <t>DTE1953401010251</t>
  </si>
  <si>
    <t>DTE1953401010197</t>
  </si>
  <si>
    <t>Ma Thị Ánh</t>
  </si>
  <si>
    <t>DTE1955106050004</t>
  </si>
  <si>
    <t>DTE1953101010005</t>
  </si>
  <si>
    <t>Nông Đoàn Hồng</t>
  </si>
  <si>
    <t>DTE1955106050010</t>
  </si>
  <si>
    <t xml:space="preserve">Bùi Quốc </t>
  </si>
  <si>
    <t>DTE1955106050005</t>
  </si>
  <si>
    <t>Bùi Bảo</t>
  </si>
  <si>
    <t>DTE2055106050034</t>
  </si>
  <si>
    <t>Đàm Thị Vân</t>
  </si>
  <si>
    <t>DTE2055106050003</t>
  </si>
  <si>
    <t>DTE2055106050036</t>
  </si>
  <si>
    <t>DTE2055106050033</t>
  </si>
  <si>
    <t>DTE2055106050004</t>
  </si>
  <si>
    <t xml:space="preserve">Ngô Hoài </t>
  </si>
  <si>
    <t>DTE2055106050020</t>
  </si>
  <si>
    <t>Nguyễn Hoàng Thu</t>
  </si>
  <si>
    <t xml:space="preserve">Liễu </t>
  </si>
  <si>
    <t>DTE2055106050005</t>
  </si>
  <si>
    <t>DTE2055106050037</t>
  </si>
  <si>
    <t>Tống Mai</t>
  </si>
  <si>
    <t>DTE2055106050006</t>
  </si>
  <si>
    <t>Lưu Khánh</t>
  </si>
  <si>
    <t>DTE2055106050032</t>
  </si>
  <si>
    <t>DTE2055106050024</t>
  </si>
  <si>
    <t>Giáp Thị</t>
  </si>
  <si>
    <t>DTE2055106050025</t>
  </si>
  <si>
    <t xml:space="preserve">Nguyễn Hồng </t>
  </si>
  <si>
    <t>Phấn</t>
  </si>
  <si>
    <t>DTE2055106050327</t>
  </si>
  <si>
    <t>DTE2055106050009</t>
  </si>
  <si>
    <t>Dương Thị Huyền</t>
  </si>
  <si>
    <t>DTE2053401010001</t>
  </si>
  <si>
    <t>Trần Quang</t>
  </si>
  <si>
    <t>DTE2053401010260</t>
  </si>
  <si>
    <t>DTE2053401010002</t>
  </si>
  <si>
    <t>Bàn Thị</t>
  </si>
  <si>
    <t>Bến</t>
  </si>
  <si>
    <t>DTE2053401010278</t>
  </si>
  <si>
    <t>Bạc Thị</t>
  </si>
  <si>
    <t>Chương</t>
  </si>
  <si>
    <t>DTE2053401010269</t>
  </si>
  <si>
    <t xml:space="preserve">Vũ Mạnh </t>
  </si>
  <si>
    <t>DTE2053401010004</t>
  </si>
  <si>
    <t xml:space="preserve">Nguyễn Tùng </t>
  </si>
  <si>
    <t>DTE2053401010005</t>
  </si>
  <si>
    <t>Mai Thị</t>
  </si>
  <si>
    <t>DTE2053401010006</t>
  </si>
  <si>
    <t>DTE2053401010346</t>
  </si>
  <si>
    <t>DTE2053401010066</t>
  </si>
  <si>
    <t>Hà Quang</t>
  </si>
  <si>
    <t>Khải</t>
  </si>
  <si>
    <t>DTE2053401010527</t>
  </si>
  <si>
    <t>Sần Tả</t>
  </si>
  <si>
    <t>Mảy</t>
  </si>
  <si>
    <t>DTE2053401010411</t>
  </si>
  <si>
    <t>Bùi Phương</t>
  </si>
  <si>
    <t>DTE2053401010148</t>
  </si>
  <si>
    <t>DTE2053401010553</t>
  </si>
  <si>
    <t>DTE2053401010103</t>
  </si>
  <si>
    <t>Nguyễn Thị Diễm</t>
  </si>
  <si>
    <t>DTE2053401010122</t>
  </si>
  <si>
    <t>Trịnh Đức</t>
  </si>
  <si>
    <t>DTE2053401010545</t>
  </si>
  <si>
    <t>Hoa Thị Quỳnh</t>
  </si>
  <si>
    <t>DTE2053401010015</t>
  </si>
  <si>
    <t>DTE2053401010074</t>
  </si>
  <si>
    <t>Nông Thị Huyền</t>
  </si>
  <si>
    <t>DTE2053404030071</t>
  </si>
  <si>
    <t>Ngô Đức</t>
  </si>
  <si>
    <t>DTE2053401010166</t>
  </si>
  <si>
    <t>DTE2053401010097</t>
  </si>
  <si>
    <t>Lương Thị Hồng</t>
  </si>
  <si>
    <t>DTE2053401010146</t>
  </si>
  <si>
    <t>DTE2053401010113</t>
  </si>
  <si>
    <t>DTE2053401010270</t>
  </si>
  <si>
    <t>DTE2053401010547</t>
  </si>
  <si>
    <t>Đằng Thị</t>
  </si>
  <si>
    <t>Cương</t>
  </si>
  <si>
    <t>DTE2053401010283</t>
  </si>
  <si>
    <t>Dinh</t>
  </si>
  <si>
    <t>DTE2053401010218</t>
  </si>
  <si>
    <t>Hào</t>
  </si>
  <si>
    <t>DTE2053401010323</t>
  </si>
  <si>
    <t>DTE2053401010048</t>
  </si>
  <si>
    <t>Hà Hiền</t>
  </si>
  <si>
    <t>DTE2053401010072</t>
  </si>
  <si>
    <t>Phạm Bích</t>
  </si>
  <si>
    <t>DTE2053401010397</t>
  </si>
  <si>
    <t>Trương Thị Phương</t>
  </si>
  <si>
    <t>DTE2053401010084</t>
  </si>
  <si>
    <t>Trần Thị Trà</t>
  </si>
  <si>
    <t>DTE2053401010416</t>
  </si>
  <si>
    <t>Nguyễn Bích</t>
  </si>
  <si>
    <t>DTE2053401010421</t>
  </si>
  <si>
    <t xml:space="preserve">Lý Văn </t>
  </si>
  <si>
    <t>DTE2053401010235</t>
  </si>
  <si>
    <t>Phạm Tuyết</t>
  </si>
  <si>
    <t>DTE2053401010096</t>
  </si>
  <si>
    <t>Dương Hồng</t>
  </si>
  <si>
    <t>DTE2053401010211</t>
  </si>
  <si>
    <t>DTE2053401010117</t>
  </si>
  <si>
    <t>DTE2053401010111</t>
  </si>
  <si>
    <t>Lê Mạnh</t>
  </si>
  <si>
    <t>DTE2053401010142</t>
  </si>
  <si>
    <t>DTE2053401010256</t>
  </si>
  <si>
    <t>DTE2053401010258</t>
  </si>
  <si>
    <t>Phạm Thị Tú</t>
  </si>
  <si>
    <t>DTE2053401010289</t>
  </si>
  <si>
    <t>Nguyễn Thị Bích</t>
  </si>
  <si>
    <t>DTE2053401010312</t>
  </si>
  <si>
    <t>Hà Hữu</t>
  </si>
  <si>
    <t>DTE2053401010352</t>
  </si>
  <si>
    <t>DTE2053401010081</t>
  </si>
  <si>
    <t>Mới</t>
  </si>
  <si>
    <t>DTE2053401010546</t>
  </si>
  <si>
    <t>Đỗ Thị Hồng</t>
  </si>
  <si>
    <t>Ngát</t>
  </si>
  <si>
    <t>DTE2053401010419</t>
  </si>
  <si>
    <t>DTE2053401010439</t>
  </si>
  <si>
    <t>DTE2053401010441</t>
  </si>
  <si>
    <t xml:space="preserve">Dương Thị </t>
  </si>
  <si>
    <t>DTE2053401010442</t>
  </si>
  <si>
    <t>DTE2053401010232</t>
  </si>
  <si>
    <t xml:space="preserve">Dương Thanh </t>
  </si>
  <si>
    <t>DTE2053401010481</t>
  </si>
  <si>
    <t>DTE2053401010486</t>
  </si>
  <si>
    <t>DTE2053401010492</t>
  </si>
  <si>
    <t>DTE2053401010499</t>
  </si>
  <si>
    <t>Lương Thi Huyền</t>
  </si>
  <si>
    <t>DTE2053401010207</t>
  </si>
  <si>
    <t>Phượng Thúy</t>
  </si>
  <si>
    <t>K16 QTKDTH A</t>
  </si>
  <si>
    <t>K16 QTKDTH B</t>
  </si>
  <si>
    <t>K16 QTKDTH C</t>
  </si>
  <si>
    <t>K16 QTKDTH D</t>
  </si>
  <si>
    <t>K16 LOGISTICS VÀ QUẢN LÝ CHUỖI CUNG ỨNG</t>
  </si>
  <si>
    <t>K17 LOGISTICS VÀ QUẢN LÝ CHUỖI CUNG ỨNG</t>
  </si>
  <si>
    <t>K17 QTKD 1</t>
  </si>
  <si>
    <t>K17 QTKD 2</t>
  </si>
  <si>
    <t>K17 QTKD 3</t>
  </si>
  <si>
    <t>K17 QTKD 4</t>
  </si>
  <si>
    <t>Ấn định danh sách sinh viên được khen thưởng: 216 sinh viên</t>
  </si>
  <si>
    <t xml:space="preserve"> NĂM HỌC 2020-2021 -VIỆN ĐÀO TẠO QUỐC TẾ</t>
  </si>
  <si>
    <t>K14 QTKD CLC</t>
  </si>
  <si>
    <t>DTE1753401010060</t>
  </si>
  <si>
    <t>Phan Thanh</t>
  </si>
  <si>
    <t>DTE1753403010164</t>
  </si>
  <si>
    <t>DTE1753401010030</t>
  </si>
  <si>
    <t>K15 KT CLC</t>
  </si>
  <si>
    <t xml:space="preserve"> Những SV có điểm tổng kết cả năm học từ 2.5 (theo hệ số 4) thì được xét danh hiệu thi đua, khen thưởng. 
 Những SV bị điểm D (thang điểm chữ) sẽ không được xét khen thưởng trừ môn Giáo dục thể chất
Sinh viên đạt danh hiệu Khá - rèn luyện khá, Đạt danh hiệu Giỏi rèn luyện tốt; Sinh viên đạt danh hiệu XS rèn luyện Xuất sắc</t>
  </si>
  <si>
    <t>DTE1873402010054</t>
  </si>
  <si>
    <t>Nguyễn Bùi Ngọc</t>
  </si>
  <si>
    <t>3,60-4,00</t>
  </si>
  <si>
    <t>3,2-3,59</t>
  </si>
  <si>
    <t>2,5-3,19</t>
  </si>
  <si>
    <t>2,0-2,49</t>
  </si>
  <si>
    <t>Trung bình</t>
  </si>
  <si>
    <t>DTE1873403010076</t>
  </si>
  <si>
    <t>Chu Thị Thanh</t>
  </si>
  <si>
    <t>DTE1873403010006</t>
  </si>
  <si>
    <t>Đỗ Quỳnh</t>
  </si>
  <si>
    <t>K15 QTDL&amp;KS CLC</t>
  </si>
  <si>
    <t>DTE1878101030040</t>
  </si>
  <si>
    <t>K15 QTKD CLC</t>
  </si>
  <si>
    <t>DTE1873401010123</t>
  </si>
  <si>
    <t>Nguyễn Thị Nguyệt</t>
  </si>
  <si>
    <t>DTE1873401010138</t>
  </si>
  <si>
    <t>Nhu</t>
  </si>
  <si>
    <t>DTE1873401150046</t>
  </si>
  <si>
    <t>DTE1873402010036</t>
  </si>
  <si>
    <t>Trương Thị Ngọc</t>
  </si>
  <si>
    <t>K16 QTDL&amp;KS CLC</t>
  </si>
  <si>
    <t>DTE1958101030032</t>
  </si>
  <si>
    <t>Thạch Thị Huệ</t>
  </si>
  <si>
    <t>DTE1958101030044</t>
  </si>
  <si>
    <t>Lê Phương</t>
  </si>
  <si>
    <t>DTE2058101030213</t>
  </si>
  <si>
    <t>Bonifacio Rosales</t>
  </si>
  <si>
    <t>MA. Princess</t>
  </si>
  <si>
    <t>DTE1958101030003</t>
  </si>
  <si>
    <t>DTE1958101030046</t>
  </si>
  <si>
    <t>DTE2058101030214</t>
  </si>
  <si>
    <t>Nwaorji</t>
  </si>
  <si>
    <t>Philip Ikenna</t>
  </si>
  <si>
    <t>K16 KT CLC</t>
  </si>
  <si>
    <t>DTE2053403010794</t>
  </si>
  <si>
    <t>Bellen Alcaraz</t>
  </si>
  <si>
    <t>Jasmin</t>
  </si>
  <si>
    <t>DTE1953403010076</t>
  </si>
  <si>
    <t>Đặng Châu Anh</t>
  </si>
  <si>
    <t>Karina</t>
  </si>
  <si>
    <t>DTE1953403010335</t>
  </si>
  <si>
    <t>Vũ Hoàng Kim</t>
  </si>
  <si>
    <t>DTE1953403010281</t>
  </si>
  <si>
    <t>Nông Thị Thu</t>
  </si>
  <si>
    <t>K16 QTKD CLC</t>
  </si>
  <si>
    <t>DTE2053401010225</t>
  </si>
  <si>
    <t>DTE1953401010208</t>
  </si>
  <si>
    <t>Lê Đình</t>
  </si>
  <si>
    <t>DTE1953401010162</t>
  </si>
  <si>
    <t>DTE1953401010047</t>
  </si>
  <si>
    <t>DTE1953401010274</t>
  </si>
  <si>
    <t>Đặng Minh</t>
  </si>
  <si>
    <t>DTE1953401010213</t>
  </si>
  <si>
    <t>Lường Thị Thu</t>
  </si>
  <si>
    <t>DTE1953401010211</t>
  </si>
  <si>
    <t>DTE1953401010200</t>
  </si>
  <si>
    <t>Phạm Hoàng</t>
  </si>
  <si>
    <t>K16 TC CLC</t>
  </si>
  <si>
    <t>DTE1953402010042</t>
  </si>
  <si>
    <t xml:space="preserve">Nguyễn Hồ </t>
  </si>
  <si>
    <t>K17 QTKD CLC</t>
  </si>
  <si>
    <t>DTE2053403010718</t>
  </si>
  <si>
    <t xml:space="preserve">Bạch Thị </t>
  </si>
  <si>
    <t>DTE2053403010766</t>
  </si>
  <si>
    <t>Phạm Thùy</t>
  </si>
  <si>
    <t>DTE2053403010729</t>
  </si>
  <si>
    <t>Tạ Thu</t>
  </si>
  <si>
    <t>DTE2053403010724</t>
  </si>
  <si>
    <t>DTE2053403010723</t>
  </si>
  <si>
    <t>Vũ Thị Hoài</t>
  </si>
  <si>
    <t>DTE2053403010740</t>
  </si>
  <si>
    <t>DTE2053403010536</t>
  </si>
  <si>
    <t>Hà Văn</t>
  </si>
  <si>
    <t>DTE2053403010219</t>
  </si>
  <si>
    <t>Trần Thị Như</t>
  </si>
  <si>
    <t>K17 QTDL&amp;KS CLC</t>
  </si>
  <si>
    <t>DTE2058101030027</t>
  </si>
  <si>
    <t>DTE2058101030028</t>
  </si>
  <si>
    <t>Đặng Quốc</t>
  </si>
  <si>
    <t>Chung</t>
  </si>
  <si>
    <t>DTE2058101030212</t>
  </si>
  <si>
    <t>Tường</t>
  </si>
  <si>
    <t>DTE2058101030204</t>
  </si>
  <si>
    <t>DTE2058101030041</t>
  </si>
  <si>
    <t>DTE2058101030029</t>
  </si>
  <si>
    <t>DTE2058101030208</t>
  </si>
  <si>
    <t>Bàng Thị Hồng</t>
  </si>
  <si>
    <t>DTE2058101030197</t>
  </si>
  <si>
    <t>K17 KTTH CLC</t>
  </si>
  <si>
    <t>DTE2053401010524</t>
  </si>
  <si>
    <t>DTE2053401010531</t>
  </si>
  <si>
    <t>DTE2053401010569</t>
  </si>
  <si>
    <t>Hoàng Diệu</t>
  </si>
  <si>
    <t>DTE2053101050040</t>
  </si>
  <si>
    <t>Đỗ Thị Thu</t>
  </si>
  <si>
    <t>DTE2053401010317</t>
  </si>
  <si>
    <t>Phạm Thị Mỹ</t>
  </si>
  <si>
    <t>DTE2053401010559</t>
  </si>
  <si>
    <t>Bùi Thị Thùy</t>
  </si>
  <si>
    <t>DTE2053401010485</t>
  </si>
  <si>
    <t>Dương Thị Thanh</t>
  </si>
  <si>
    <t>DTE2053401010520</t>
  </si>
  <si>
    <t>DTE2053401010337</t>
  </si>
  <si>
    <t xml:space="preserve">Quản Hạnh </t>
  </si>
  <si>
    <t>DTE2053401010224</t>
  </si>
  <si>
    <t>DTE2053401010543</t>
  </si>
  <si>
    <t>DTE2053401010223</t>
  </si>
  <si>
    <t>DTE2053401010528</t>
  </si>
  <si>
    <t>Trần Xuân</t>
  </si>
  <si>
    <t>DTE2053401010536</t>
  </si>
  <si>
    <t xml:space="preserve">Lý Kiều </t>
  </si>
  <si>
    <t>DTE2053401010480</t>
  </si>
  <si>
    <t>Trương Thanh</t>
  </si>
  <si>
    <t>DTE2053401010291</t>
  </si>
  <si>
    <t>DTE2053401150121</t>
  </si>
  <si>
    <t>Mai Duy</t>
  </si>
  <si>
    <t>DTE2053401010150</t>
  </si>
  <si>
    <t>DTE2053401010542</t>
  </si>
  <si>
    <t>Vũ Ngọc</t>
  </si>
  <si>
    <t>DTE2053401010151</t>
  </si>
  <si>
    <t>Đinh Thị Kim</t>
  </si>
  <si>
    <t>DTE2053401010236</t>
  </si>
  <si>
    <t>Đặng Thị Hồng</t>
  </si>
  <si>
    <t>DTE2053401010566</t>
  </si>
  <si>
    <t>Dương Huyền</t>
  </si>
  <si>
    <t>K17 TC CLC</t>
  </si>
  <si>
    <t>DTE2053402010173</t>
  </si>
  <si>
    <t>DTE2053402010051</t>
  </si>
  <si>
    <t>DTE2053402010177</t>
  </si>
  <si>
    <t>Nịnh Thị</t>
  </si>
  <si>
    <t>DTE2053402010165</t>
  </si>
  <si>
    <t>Tạ Thị Khánh</t>
  </si>
  <si>
    <t>DTE2053402010179</t>
  </si>
  <si>
    <t>DTE2053402010178</t>
  </si>
  <si>
    <t>Vũ Quỳnh</t>
  </si>
  <si>
    <t>Ấn định danh sách sinh viên được khen thưởng: 133 sinh viên</t>
  </si>
</sst>
</file>

<file path=xl/styles.xml><?xml version="1.0" encoding="utf-8"?>
<styleSheet xmlns="http://schemas.openxmlformats.org/spreadsheetml/2006/main">
  <numFmts count="1">
    <numFmt numFmtId="43" formatCode="_-* #,##0.00\ _₫_-;\-* #,##0.00\ _₫_-;_-* &quot;-&quot;??\ _₫_-;_-@_-"/>
  </numFmts>
  <fonts count="45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i/>
      <sz val="12"/>
      <color rgb="FFFF0000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Arial"/>
      <family val="2"/>
      <charset val="163"/>
    </font>
    <font>
      <sz val="11"/>
      <color theme="1"/>
      <name val="Times New Roman"/>
      <family val="1"/>
    </font>
    <font>
      <b/>
      <sz val="10.5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rgb="FFFF0000"/>
      <name val="Times New Roman"/>
      <family val="1"/>
      <charset val="16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3"/>
      <name val="Times New Roman"/>
      <family val="1"/>
    </font>
    <font>
      <sz val="12"/>
      <color indexed="8"/>
      <name val="Times New Roman"/>
      <family val="1"/>
      <charset val="163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i/>
      <sz val="11"/>
      <color rgb="FFFF0000"/>
      <name val="Times New Roman"/>
      <family val="1"/>
      <charset val="163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25" fillId="0" borderId="0"/>
    <xf numFmtId="43" fontId="27" fillId="0" borderId="0" applyFont="0" applyFill="0" applyBorder="0" applyAlignment="0" applyProtection="0"/>
    <xf numFmtId="0" fontId="38" fillId="0" borderId="0"/>
  </cellStyleXfs>
  <cellXfs count="4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2" fillId="0" borderId="1" xfId="0" applyFont="1" applyBorder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2" fillId="0" borderId="1" xfId="0" applyNumberFormat="1" applyFont="1" applyFill="1" applyBorder="1" applyAlignment="1" applyProtection="1">
      <alignment shrinkToFit="1"/>
    </xf>
    <xf numFmtId="0" fontId="12" fillId="0" borderId="1" xfId="0" applyNumberFormat="1" applyFont="1" applyFill="1" applyBorder="1" applyAlignment="1" applyProtection="1">
      <alignment horizontal="center" shrinkToFi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2" fillId="0" borderId="1" xfId="0" applyFont="1" applyBorder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9" fillId="0" borderId="1" xfId="0" applyFont="1" applyBorder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/>
    </xf>
    <xf numFmtId="0" fontId="9" fillId="0" borderId="0" xfId="0" applyFont="1" applyFill="1"/>
    <xf numFmtId="0" fontId="12" fillId="0" borderId="0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1" applyFont="1" applyBorder="1"/>
    <xf numFmtId="0" fontId="12" fillId="0" borderId="1" xfId="1" applyFont="1" applyBorder="1" applyAlignment="1">
      <alignment horizontal="center" wrapText="1"/>
    </xf>
    <xf numFmtId="0" fontId="12" fillId="2" borderId="1" xfId="0" applyNumberFormat="1" applyFont="1" applyFill="1" applyBorder="1" applyAlignment="1" applyProtection="1">
      <alignment horizontal="center"/>
    </xf>
    <xf numFmtId="0" fontId="26" fillId="0" borderId="1" xfId="0" applyFont="1" applyBorder="1"/>
    <xf numFmtId="0" fontId="26" fillId="0" borderId="1" xfId="1" applyFont="1" applyBorder="1"/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" fillId="0" borderId="1" xfId="0" applyFont="1" applyBorder="1" applyAlignment="1"/>
    <xf numFmtId="0" fontId="11" fillId="0" borderId="1" xfId="0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vertical="center" wrapText="1" shrinkToFi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1" applyFont="1"/>
    <xf numFmtId="0" fontId="8" fillId="0" borderId="0" xfId="0" applyFont="1" applyAlignment="1">
      <alignment horizontal="center" vertical="center"/>
    </xf>
    <xf numFmtId="0" fontId="3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wrapTex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wrapText="1"/>
    </xf>
    <xf numFmtId="0" fontId="2" fillId="0" borderId="1" xfId="2" applyFont="1" applyBorder="1"/>
    <xf numFmtId="0" fontId="35" fillId="0" borderId="1" xfId="0" applyFont="1" applyBorder="1" applyAlignment="1">
      <alignment horizontal="center"/>
    </xf>
    <xf numFmtId="0" fontId="35" fillId="0" borderId="12" xfId="0" applyFont="1" applyBorder="1" applyAlignment="1">
      <alignment horizontal="center" shrinkToFit="1"/>
    </xf>
    <xf numFmtId="0" fontId="35" fillId="0" borderId="12" xfId="0" applyFont="1" applyBorder="1" applyAlignment="1">
      <alignment horizontal="left" shrinkToFit="1"/>
    </xf>
    <xf numFmtId="0" fontId="35" fillId="0" borderId="13" xfId="0" applyFont="1" applyBorder="1" applyAlignment="1">
      <alignment horizontal="left" shrinkToFit="1"/>
    </xf>
    <xf numFmtId="0" fontId="36" fillId="0" borderId="1" xfId="0" applyFont="1" applyBorder="1" applyAlignment="1">
      <alignment horizontal="center"/>
    </xf>
    <xf numFmtId="0" fontId="35" fillId="0" borderId="14" xfId="0" applyFont="1" applyBorder="1" applyAlignment="1">
      <alignment horizontal="center" shrinkToFit="1"/>
    </xf>
    <xf numFmtId="0" fontId="35" fillId="0" borderId="14" xfId="0" applyFont="1" applyBorder="1" applyAlignment="1">
      <alignment horizontal="left" shrinkToFit="1"/>
    </xf>
    <xf numFmtId="0" fontId="35" fillId="0" borderId="15" xfId="0" applyFont="1" applyBorder="1" applyAlignment="1">
      <alignment horizontal="left" shrinkToFit="1"/>
    </xf>
    <xf numFmtId="0" fontId="8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2" fillId="0" borderId="1" xfId="0" applyFont="1" applyBorder="1" applyAlignment="1"/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 wrapText="1"/>
    </xf>
    <xf numFmtId="0" fontId="15" fillId="0" borderId="1" xfId="0" applyFont="1" applyBorder="1"/>
    <xf numFmtId="0" fontId="0" fillId="0" borderId="1" xfId="0" applyBorder="1" applyAlignment="1"/>
    <xf numFmtId="14" fontId="14" fillId="0" borderId="1" xfId="0" applyNumberFormat="1" applyFont="1" applyBorder="1" applyAlignment="1">
      <alignment vertical="center" wrapText="1"/>
    </xf>
    <xf numFmtId="0" fontId="12" fillId="0" borderId="1" xfId="1" applyFont="1" applyBorder="1" applyAlignment="1"/>
    <xf numFmtId="0" fontId="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9" fillId="0" borderId="1" xfId="4" applyFont="1" applyBorder="1" applyAlignment="1">
      <alignment horizontal="left" vertical="center"/>
    </xf>
    <xf numFmtId="2" fontId="9" fillId="0" borderId="1" xfId="4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14" fontId="14" fillId="0" borderId="10" xfId="0" applyNumberFormat="1" applyFont="1" applyBorder="1" applyAlignment="1">
      <alignment vertical="center" wrapText="1"/>
    </xf>
    <xf numFmtId="0" fontId="12" fillId="2" borderId="10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2" fontId="32" fillId="0" borderId="0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2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0" xfId="0" applyFont="1" applyBorder="1"/>
    <xf numFmtId="2" fontId="12" fillId="0" borderId="0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2" fillId="2" borderId="10" xfId="0" applyFont="1" applyFill="1" applyBorder="1"/>
    <xf numFmtId="2" fontId="2" fillId="2" borderId="10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horizontal="center" wrapText="1"/>
    </xf>
    <xf numFmtId="0" fontId="11" fillId="0" borderId="3" xfId="0" applyFont="1" applyBorder="1" applyAlignment="1"/>
    <xf numFmtId="0" fontId="11" fillId="0" borderId="5" xfId="0" applyFont="1" applyBorder="1" applyAlignment="1"/>
    <xf numFmtId="0" fontId="14" fillId="0" borderId="10" xfId="0" applyFont="1" applyBorder="1"/>
    <xf numFmtId="0" fontId="36" fillId="0" borderId="0" xfId="0" applyFont="1" applyBorder="1"/>
    <xf numFmtId="0" fontId="9" fillId="0" borderId="1" xfId="1" applyFont="1" applyBorder="1"/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12" fillId="0" borderId="1" xfId="0" applyNumberFormat="1" applyFont="1" applyFill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26" fillId="0" borderId="1" xfId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2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1" fillId="0" borderId="4" xfId="0" applyFont="1" applyBorder="1" applyAlignment="1"/>
    <xf numFmtId="0" fontId="29" fillId="0" borderId="18" xfId="0" applyFont="1" applyBorder="1" applyAlignment="1"/>
    <xf numFmtId="0" fontId="29" fillId="0" borderId="6" xfId="0" applyFont="1" applyBorder="1" applyAlignment="1"/>
    <xf numFmtId="0" fontId="29" fillId="0" borderId="19" xfId="0" applyFont="1" applyBorder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shrinkToFit="1"/>
    </xf>
    <xf numFmtId="0" fontId="40" fillId="0" borderId="1" xfId="0" applyFont="1" applyFill="1" applyBorder="1" applyAlignment="1">
      <alignment horizontal="right"/>
    </xf>
    <xf numFmtId="0" fontId="12" fillId="0" borderId="8" xfId="0" applyNumberFormat="1" applyFont="1" applyFill="1" applyBorder="1" applyAlignment="1" applyProtection="1"/>
    <xf numFmtId="0" fontId="40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21" fillId="0" borderId="1" xfId="0" applyNumberFormat="1" applyFont="1" applyFill="1" applyBorder="1" applyAlignment="1" applyProtection="1">
      <alignment horizontal="left"/>
    </xf>
    <xf numFmtId="0" fontId="4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" xfId="1" applyNumberFormat="1" applyFont="1" applyFill="1" applyBorder="1" applyAlignment="1" applyProtection="1">
      <alignment horizontal="left"/>
    </xf>
    <xf numFmtId="0" fontId="12" fillId="0" borderId="1" xfId="1" applyNumberFormat="1" applyFont="1" applyFill="1" applyBorder="1" applyAlignment="1" applyProtection="1">
      <alignment horizont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2" fillId="4" borderId="0" xfId="1" applyNumberFormat="1" applyFont="1" applyFill="1" applyBorder="1" applyAlignment="1" applyProtection="1">
      <alignment horizontal="center" wrapText="1"/>
    </xf>
    <xf numFmtId="0" fontId="0" fillId="4" borderId="0" xfId="0" applyFill="1" applyBorder="1"/>
    <xf numFmtId="0" fontId="1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left"/>
    </xf>
    <xf numFmtId="0" fontId="12" fillId="0" borderId="0" xfId="1" applyNumberFormat="1" applyFont="1" applyFill="1" applyBorder="1" applyAlignment="1" applyProtection="1">
      <alignment horizontal="center" wrapText="1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left" shrinkToFit="1"/>
    </xf>
    <xf numFmtId="0" fontId="12" fillId="0" borderId="0" xfId="0" applyNumberFormat="1" applyFont="1" applyFill="1" applyBorder="1" applyAlignment="1" applyProtection="1">
      <alignment horizontal="center" shrinkToFit="1"/>
    </xf>
    <xf numFmtId="0" fontId="12" fillId="0" borderId="0" xfId="0" applyNumberFormat="1" applyFont="1" applyFill="1" applyBorder="1" applyAlignment="1" applyProtection="1">
      <alignment horizontal="left" shrinkToFit="1"/>
    </xf>
    <xf numFmtId="0" fontId="9" fillId="4" borderId="0" xfId="0" applyFont="1" applyFill="1" applyBorder="1" applyAlignment="1">
      <alignment horizontal="center"/>
    </xf>
    <xf numFmtId="0" fontId="0" fillId="0" borderId="0" xfId="0" applyFont="1"/>
    <xf numFmtId="0" fontId="9" fillId="5" borderId="0" xfId="0" applyFont="1" applyFill="1" applyBorder="1" applyAlignment="1">
      <alignment horizontal="center"/>
    </xf>
    <xf numFmtId="0" fontId="9" fillId="5" borderId="0" xfId="0" applyFont="1" applyFill="1"/>
    <xf numFmtId="0" fontId="11" fillId="0" borderId="0" xfId="1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2" fillId="6" borderId="1" xfId="1" applyNumberFormat="1" applyFont="1" applyFill="1" applyBorder="1" applyAlignment="1" applyProtection="1"/>
    <xf numFmtId="0" fontId="41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2" fillId="0" borderId="1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5" xfId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0" borderId="1" xfId="0" applyNumberFormat="1" applyFont="1" applyFill="1" applyBorder="1" applyAlignment="1" applyProtection="1"/>
    <xf numFmtId="0" fontId="35" fillId="0" borderId="3" xfId="0" applyNumberFormat="1" applyFont="1" applyFill="1" applyBorder="1" applyAlignment="1" applyProtection="1"/>
    <xf numFmtId="0" fontId="35" fillId="0" borderId="5" xfId="0" applyNumberFormat="1" applyFont="1" applyFill="1" applyBorder="1" applyAlignment="1" applyProtection="1"/>
    <xf numFmtId="0" fontId="35" fillId="0" borderId="1" xfId="0" applyNumberFormat="1" applyFont="1" applyFill="1" applyBorder="1" applyAlignment="1" applyProtection="1">
      <alignment horizontal="center" shrinkToFit="1"/>
    </xf>
    <xf numFmtId="0" fontId="8" fillId="0" borderId="1" xfId="1" applyFont="1" applyBorder="1" applyAlignment="1">
      <alignment horizontal="center" wrapText="1"/>
    </xf>
    <xf numFmtId="0" fontId="8" fillId="7" borderId="1" xfId="1" applyFont="1" applyFill="1" applyBorder="1" applyAlignment="1">
      <alignment horizontal="center" wrapText="1"/>
    </xf>
    <xf numFmtId="0" fontId="35" fillId="0" borderId="5" xfId="0" applyNumberFormat="1" applyFont="1" applyFill="1" applyBorder="1" applyAlignment="1" applyProtection="1">
      <alignment wrapText="1"/>
    </xf>
    <xf numFmtId="0" fontId="36" fillId="0" borderId="1" xfId="0" applyFont="1" applyBorder="1" applyAlignment="1">
      <alignment horizontal="left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/>
    </xf>
    <xf numFmtId="0" fontId="35" fillId="0" borderId="1" xfId="0" applyNumberFormat="1" applyFont="1" applyFill="1" applyBorder="1" applyAlignment="1" applyProtection="1">
      <alignment horizontal="center"/>
    </xf>
    <xf numFmtId="0" fontId="43" fillId="0" borderId="1" xfId="1" applyFont="1" applyBorder="1" applyAlignment="1">
      <alignment horizontal="center" wrapText="1"/>
    </xf>
    <xf numFmtId="0" fontId="36" fillId="7" borderId="1" xfId="1" applyFont="1" applyFill="1" applyBorder="1" applyAlignment="1">
      <alignment horizontal="center"/>
    </xf>
    <xf numFmtId="0" fontId="35" fillId="0" borderId="1" xfId="2" applyNumberFormat="1" applyFont="1" applyFill="1" applyBorder="1" applyAlignment="1" applyProtection="1"/>
    <xf numFmtId="0" fontId="36" fillId="0" borderId="1" xfId="1" applyFont="1" applyFill="1" applyBorder="1" applyAlignment="1">
      <alignment horizontal="center"/>
    </xf>
    <xf numFmtId="0" fontId="43" fillId="0" borderId="1" xfId="0" applyFont="1" applyBorder="1" applyAlignment="1">
      <alignment horizontal="left" wrapText="1"/>
    </xf>
    <xf numFmtId="0" fontId="43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5" fillId="0" borderId="1" xfId="0" applyNumberFormat="1" applyFont="1" applyFill="1" applyBorder="1" applyAlignment="1" applyProtection="1">
      <alignment horizontal="left"/>
    </xf>
    <xf numFmtId="0" fontId="35" fillId="2" borderId="1" xfId="0" applyNumberFormat="1" applyFont="1" applyFill="1" applyBorder="1" applyAlignment="1" applyProtection="1">
      <alignment horizontal="left" shrinkToFit="1"/>
    </xf>
    <xf numFmtId="0" fontId="8" fillId="7" borderId="1" xfId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3" fillId="2" borderId="2" xfId="1" applyFont="1" applyFill="1" applyBorder="1" applyAlignment="1">
      <alignment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0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 applyProtection="1">
      <alignment shrinkToFit="1"/>
    </xf>
    <xf numFmtId="2" fontId="12" fillId="0" borderId="1" xfId="0" applyNumberFormat="1" applyFont="1" applyBorder="1"/>
    <xf numFmtId="2" fontId="20" fillId="0" borderId="1" xfId="0" applyNumberFormat="1" applyFont="1" applyBorder="1"/>
    <xf numFmtId="0" fontId="18" fillId="0" borderId="1" xfId="0" applyFont="1" applyBorder="1"/>
    <xf numFmtId="0" fontId="12" fillId="0" borderId="25" xfId="0" applyNumberFormat="1" applyFont="1" applyFill="1" applyBorder="1" applyAlignment="1" applyProtection="1">
      <alignment horizontal="center" shrinkToFit="1"/>
    </xf>
    <xf numFmtId="0" fontId="12" fillId="0" borderId="25" xfId="0" applyNumberFormat="1" applyFont="1" applyFill="1" applyBorder="1" applyAlignment="1" applyProtection="1">
      <alignment horizontal="left" shrinkToFit="1"/>
    </xf>
    <xf numFmtId="0" fontId="12" fillId="0" borderId="26" xfId="0" applyNumberFormat="1" applyFont="1" applyFill="1" applyBorder="1" applyAlignment="1" applyProtection="1">
      <alignment horizontal="left" shrinkToFit="1"/>
    </xf>
    <xf numFmtId="0" fontId="12" fillId="6" borderId="1" xfId="0" applyNumberFormat="1" applyFont="1" applyFill="1" applyBorder="1" applyAlignment="1" applyProtection="1">
      <alignment horizontal="center"/>
    </xf>
    <xf numFmtId="0" fontId="12" fillId="6" borderId="1" xfId="0" applyNumberFormat="1" applyFont="1" applyFill="1" applyBorder="1" applyAlignment="1" applyProtection="1">
      <alignment horizontal="center" shrinkToFit="1"/>
    </xf>
    <xf numFmtId="0" fontId="12" fillId="6" borderId="1" xfId="0" applyNumberFormat="1" applyFont="1" applyFill="1" applyBorder="1" applyAlignment="1" applyProtection="1">
      <alignment horizontal="left" shrinkToFit="1"/>
    </xf>
    <xf numFmtId="0" fontId="1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18" fillId="6" borderId="1" xfId="0" applyFont="1" applyFill="1" applyBorder="1"/>
    <xf numFmtId="0" fontId="12" fillId="6" borderId="0" xfId="0" applyFont="1" applyFill="1"/>
    <xf numFmtId="0" fontId="12" fillId="6" borderId="25" xfId="0" applyNumberFormat="1" applyFont="1" applyFill="1" applyBorder="1" applyAlignment="1" applyProtection="1">
      <alignment horizontal="center" shrinkToFit="1"/>
    </xf>
    <xf numFmtId="0" fontId="12" fillId="6" borderId="25" xfId="0" applyNumberFormat="1" applyFont="1" applyFill="1" applyBorder="1" applyAlignment="1" applyProtection="1">
      <alignment horizontal="left" shrinkToFit="1"/>
    </xf>
    <xf numFmtId="0" fontId="12" fillId="6" borderId="26" xfId="0" applyNumberFormat="1" applyFont="1" applyFill="1" applyBorder="1" applyAlignment="1" applyProtection="1">
      <alignment horizontal="left" shrinkToFit="1"/>
    </xf>
    <xf numFmtId="0" fontId="12" fillId="6" borderId="1" xfId="0" applyFont="1" applyFill="1" applyBorder="1"/>
    <xf numFmtId="0" fontId="37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 wrapText="1" shrinkToFit="1"/>
    </xf>
    <xf numFmtId="0" fontId="29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1" fillId="0" borderId="3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9" fillId="0" borderId="3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39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2" fillId="0" borderId="21" xfId="1" applyFont="1" applyFill="1" applyBorder="1" applyAlignment="1">
      <alignment horizontal="left"/>
    </xf>
    <xf numFmtId="0" fontId="42" fillId="0" borderId="22" xfId="1" applyFont="1" applyFill="1" applyBorder="1" applyAlignment="1">
      <alignment horizontal="left"/>
    </xf>
    <xf numFmtId="0" fontId="42" fillId="0" borderId="23" xfId="1" applyFont="1" applyFill="1" applyBorder="1" applyAlignment="1">
      <alignment horizontal="left"/>
    </xf>
    <xf numFmtId="0" fontId="42" fillId="0" borderId="3" xfId="1" applyFont="1" applyBorder="1" applyAlignment="1">
      <alignment horizontal="left" wrapText="1"/>
    </xf>
    <xf numFmtId="0" fontId="42" fillId="0" borderId="4" xfId="1" applyFont="1" applyBorder="1" applyAlignment="1">
      <alignment horizontal="left" wrapText="1"/>
    </xf>
    <xf numFmtId="0" fontId="42" fillId="0" borderId="5" xfId="1" applyFont="1" applyBorder="1" applyAlignment="1">
      <alignment horizontal="left" wrapText="1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23" fillId="2" borderId="4" xfId="1" applyFont="1" applyFill="1" applyBorder="1" applyAlignment="1">
      <alignment horizontal="left" vertical="center" wrapText="1"/>
    </xf>
    <xf numFmtId="0" fontId="23" fillId="2" borderId="5" xfId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center" wrapText="1"/>
    </xf>
    <xf numFmtId="0" fontId="44" fillId="0" borderId="1" xfId="0" applyNumberFormat="1" applyFont="1" applyFill="1" applyBorder="1" applyAlignment="1" applyProtection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NumberFormat="1" applyFont="1" applyFill="1" applyBorder="1" applyAlignment="1" applyProtection="1">
      <alignment horizontal="center" vertical="center" wrapText="1" shrinkToFit="1"/>
    </xf>
    <xf numFmtId="0" fontId="11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0" fontId="11" fillId="0" borderId="4" xfId="0" applyFont="1" applyFill="1" applyBorder="1" applyAlignment="1"/>
    <xf numFmtId="1" fontId="14" fillId="0" borderId="1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/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6" borderId="3" xfId="1" applyFont="1" applyFill="1" applyBorder="1"/>
    <xf numFmtId="0" fontId="0" fillId="6" borderId="0" xfId="0" applyFill="1"/>
    <xf numFmtId="0" fontId="12" fillId="6" borderId="1" xfId="1" applyNumberFormat="1" applyFont="1" applyFill="1" applyBorder="1" applyAlignment="1" applyProtection="1">
      <alignment horizont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7"/>
  <sheetViews>
    <sheetView tabSelected="1" topLeftCell="A229" workbookViewId="0">
      <selection activeCell="J238" sqref="J238"/>
    </sheetView>
  </sheetViews>
  <sheetFormatPr defaultRowHeight="18" customHeight="1"/>
  <cols>
    <col min="1" max="1" width="4.85546875" style="2" customWidth="1"/>
    <col min="2" max="2" width="21.5703125" style="219" customWidth="1"/>
    <col min="3" max="3" width="19.28515625" customWidth="1"/>
    <col min="4" max="4" width="8.42578125" customWidth="1"/>
    <col min="5" max="5" width="11.28515625" style="6" customWidth="1"/>
    <col min="6" max="6" width="10.42578125" style="62" customWidth="1"/>
    <col min="7" max="7" width="17.85546875" style="1" customWidth="1"/>
    <col min="9" max="9" width="12.5703125" customWidth="1"/>
  </cols>
  <sheetData>
    <row r="1" spans="1:16" ht="18" customHeight="1">
      <c r="A1" s="330" t="s">
        <v>7</v>
      </c>
      <c r="B1" s="330"/>
      <c r="C1" s="330"/>
      <c r="D1" s="8" t="s">
        <v>3</v>
      </c>
      <c r="E1" s="93"/>
      <c r="F1" s="262"/>
      <c r="G1" s="76"/>
    </row>
    <row r="2" spans="1:16" ht="18" customHeight="1">
      <c r="A2" s="331" t="s">
        <v>0</v>
      </c>
      <c r="B2" s="331"/>
      <c r="C2" s="331"/>
      <c r="D2" s="8" t="s">
        <v>4</v>
      </c>
      <c r="E2" s="93"/>
      <c r="F2" s="261"/>
      <c r="G2" s="76"/>
    </row>
    <row r="3" spans="1:16" ht="9.75" customHeight="1">
      <c r="A3" s="3"/>
      <c r="B3" s="75"/>
      <c r="C3" s="4"/>
      <c r="D3" s="4"/>
      <c r="E3" s="94"/>
      <c r="F3" s="60"/>
    </row>
    <row r="4" spans="1:16" ht="18" customHeight="1">
      <c r="A4" s="332" t="s">
        <v>8</v>
      </c>
      <c r="B4" s="332"/>
      <c r="C4" s="332"/>
      <c r="D4" s="332"/>
      <c r="E4" s="332"/>
      <c r="F4" s="332"/>
      <c r="G4" s="332"/>
    </row>
    <row r="5" spans="1:16" s="1" customFormat="1" ht="18" customHeight="1">
      <c r="A5" s="333" t="s">
        <v>833</v>
      </c>
      <c r="B5" s="333"/>
      <c r="C5" s="333"/>
      <c r="D5" s="333"/>
      <c r="E5" s="333"/>
      <c r="F5" s="333"/>
      <c r="G5" s="333"/>
    </row>
    <row r="6" spans="1:16" ht="18" customHeight="1">
      <c r="A6" s="334" t="s">
        <v>834</v>
      </c>
      <c r="B6" s="334"/>
      <c r="C6" s="334"/>
      <c r="D6" s="334"/>
      <c r="E6" s="334"/>
      <c r="F6" s="334"/>
      <c r="G6" s="334"/>
    </row>
    <row r="7" spans="1:16" ht="18" customHeight="1">
      <c r="A7" s="13"/>
      <c r="B7" s="194"/>
      <c r="C7" s="13"/>
      <c r="D7" s="13"/>
      <c r="E7" s="13"/>
      <c r="F7" s="390"/>
    </row>
    <row r="8" spans="1:16" s="105" customFormat="1" ht="67.5" customHeight="1">
      <c r="A8" s="102" t="s">
        <v>5</v>
      </c>
      <c r="B8" s="195" t="s">
        <v>264</v>
      </c>
      <c r="C8" s="335" t="s">
        <v>1366</v>
      </c>
      <c r="D8" s="336"/>
      <c r="E8" s="102" t="s">
        <v>266</v>
      </c>
      <c r="F8" s="391" t="s">
        <v>267</v>
      </c>
      <c r="G8" s="102" t="s">
        <v>1367</v>
      </c>
      <c r="I8" s="167"/>
      <c r="J8" s="106"/>
      <c r="K8" s="106"/>
      <c r="L8" s="106"/>
      <c r="M8" s="106"/>
      <c r="N8" s="106"/>
      <c r="O8" s="106"/>
      <c r="P8" s="106"/>
    </row>
    <row r="9" spans="1:16" s="105" customFormat="1" ht="16.5">
      <c r="A9" s="102"/>
      <c r="B9" s="166" t="s">
        <v>835</v>
      </c>
      <c r="C9" s="103"/>
      <c r="D9" s="104"/>
      <c r="E9" s="102"/>
      <c r="F9" s="391"/>
      <c r="G9" s="102"/>
      <c r="I9" s="167"/>
      <c r="J9" s="106"/>
      <c r="K9" s="106"/>
      <c r="L9" s="106"/>
      <c r="M9" s="106"/>
      <c r="N9" s="106"/>
      <c r="O9" s="106"/>
      <c r="P9" s="106"/>
    </row>
    <row r="10" spans="1:16" s="105" customFormat="1" ht="16.5">
      <c r="A10" s="16">
        <v>1</v>
      </c>
      <c r="B10" s="196" t="s">
        <v>177</v>
      </c>
      <c r="C10" s="15" t="s">
        <v>178</v>
      </c>
      <c r="D10" s="15" t="s">
        <v>13</v>
      </c>
      <c r="E10" s="115">
        <v>4</v>
      </c>
      <c r="F10" s="392">
        <v>100</v>
      </c>
      <c r="G10" s="22" t="str">
        <f t="shared" ref="G10:G27" si="0">IF(E10&gt;=3.6,"Xuất sắc",IF(E10&gt;=3.2,"Giỏi",(IF(E10&gt;=2.5,"Khá"))))</f>
        <v>Xuất sắc</v>
      </c>
      <c r="I10" s="221"/>
      <c r="J10" s="106"/>
      <c r="K10" s="106"/>
      <c r="L10" s="106"/>
      <c r="M10" s="106"/>
      <c r="N10" s="106"/>
      <c r="O10" s="106"/>
      <c r="P10" s="106"/>
    </row>
    <row r="11" spans="1:16" s="105" customFormat="1" ht="16.5">
      <c r="A11" s="16">
        <v>2</v>
      </c>
      <c r="B11" s="150" t="s">
        <v>173</v>
      </c>
      <c r="C11" s="15" t="s">
        <v>174</v>
      </c>
      <c r="D11" s="15" t="s">
        <v>54</v>
      </c>
      <c r="E11" s="115">
        <v>3.91</v>
      </c>
      <c r="F11" s="392">
        <v>99.5</v>
      </c>
      <c r="G11" s="22" t="str">
        <f t="shared" si="0"/>
        <v>Xuất sắc</v>
      </c>
      <c r="I11" s="221"/>
      <c r="J11" s="106"/>
      <c r="K11" s="106"/>
      <c r="L11" s="106"/>
      <c r="M11" s="106"/>
      <c r="N11" s="106"/>
      <c r="O11" s="106"/>
      <c r="P11" s="106"/>
    </row>
    <row r="12" spans="1:16" s="105" customFormat="1" ht="16.5">
      <c r="A12" s="16">
        <v>3</v>
      </c>
      <c r="B12" s="150" t="s">
        <v>143</v>
      </c>
      <c r="C12" s="15" t="s">
        <v>52</v>
      </c>
      <c r="D12" s="15" t="s">
        <v>41</v>
      </c>
      <c r="E12" s="115">
        <v>3.91</v>
      </c>
      <c r="F12" s="392">
        <v>95</v>
      </c>
      <c r="G12" s="22" t="str">
        <f t="shared" si="0"/>
        <v>Xuất sắc</v>
      </c>
      <c r="I12" s="221"/>
      <c r="J12" s="106"/>
      <c r="K12" s="106"/>
      <c r="L12" s="106"/>
      <c r="M12" s="106"/>
      <c r="N12" s="106"/>
      <c r="O12" s="106"/>
      <c r="P12" s="106"/>
    </row>
    <row r="13" spans="1:16" s="105" customFormat="1" ht="16.5">
      <c r="A13" s="16">
        <v>4</v>
      </c>
      <c r="B13" s="150" t="s">
        <v>170</v>
      </c>
      <c r="C13" s="15" t="s">
        <v>171</v>
      </c>
      <c r="D13" s="15" t="s">
        <v>172</v>
      </c>
      <c r="E13" s="115">
        <v>3.58</v>
      </c>
      <c r="F13" s="392">
        <v>93.5</v>
      </c>
      <c r="G13" s="22" t="str">
        <f t="shared" si="0"/>
        <v>Giỏi</v>
      </c>
      <c r="I13" s="221"/>
      <c r="J13" s="106"/>
      <c r="K13" s="106"/>
      <c r="L13" s="106"/>
      <c r="M13" s="106"/>
      <c r="N13" s="106"/>
      <c r="O13" s="106"/>
      <c r="P13" s="106"/>
    </row>
    <row r="14" spans="1:16" s="105" customFormat="1" ht="16.5">
      <c r="A14" s="16">
        <v>5</v>
      </c>
      <c r="B14" s="150" t="s">
        <v>175</v>
      </c>
      <c r="C14" s="15" t="s">
        <v>139</v>
      </c>
      <c r="D14" s="15" t="s">
        <v>176</v>
      </c>
      <c r="E14" s="115">
        <v>3.39</v>
      </c>
      <c r="F14" s="392">
        <v>92.5</v>
      </c>
      <c r="G14" s="22" t="str">
        <f t="shared" si="0"/>
        <v>Giỏi</v>
      </c>
      <c r="I14" s="221"/>
      <c r="J14" s="106"/>
      <c r="K14" s="106"/>
      <c r="L14" s="106"/>
      <c r="M14" s="106"/>
      <c r="N14" s="106"/>
      <c r="O14" s="106"/>
      <c r="P14" s="106"/>
    </row>
    <row r="15" spans="1:16" s="105" customFormat="1" ht="16.5">
      <c r="A15" s="16">
        <v>6</v>
      </c>
      <c r="B15" s="150" t="s">
        <v>280</v>
      </c>
      <c r="C15" s="15" t="s">
        <v>20</v>
      </c>
      <c r="D15" s="15" t="s">
        <v>54</v>
      </c>
      <c r="E15" s="115">
        <v>3.36</v>
      </c>
      <c r="F15" s="392">
        <v>91.5</v>
      </c>
      <c r="G15" s="22" t="str">
        <f t="shared" si="0"/>
        <v>Giỏi</v>
      </c>
      <c r="I15" s="221"/>
      <c r="J15" s="106"/>
      <c r="K15" s="106"/>
      <c r="L15" s="106"/>
      <c r="M15" s="106"/>
      <c r="N15" s="106"/>
      <c r="O15" s="106"/>
      <c r="P15" s="106"/>
    </row>
    <row r="16" spans="1:16" s="105" customFormat="1" ht="16.5">
      <c r="A16" s="16">
        <v>7</v>
      </c>
      <c r="B16" s="150" t="s">
        <v>282</v>
      </c>
      <c r="C16" s="15" t="s">
        <v>276</v>
      </c>
      <c r="D16" s="15" t="s">
        <v>67</v>
      </c>
      <c r="E16" s="115">
        <v>3.36</v>
      </c>
      <c r="F16" s="392">
        <v>92</v>
      </c>
      <c r="G16" s="22" t="str">
        <f t="shared" si="0"/>
        <v>Giỏi</v>
      </c>
      <c r="I16" s="221"/>
      <c r="J16" s="106"/>
      <c r="K16" s="106"/>
      <c r="L16" s="106"/>
      <c r="M16" s="106"/>
      <c r="N16" s="106"/>
      <c r="O16" s="106"/>
      <c r="P16" s="106"/>
    </row>
    <row r="17" spans="1:16" s="105" customFormat="1" ht="16.5">
      <c r="A17" s="16">
        <v>8</v>
      </c>
      <c r="B17" s="150" t="s">
        <v>154</v>
      </c>
      <c r="C17" s="15" t="s">
        <v>155</v>
      </c>
      <c r="D17" s="15" t="s">
        <v>33</v>
      </c>
      <c r="E17" s="115">
        <v>3.33</v>
      </c>
      <c r="F17" s="392">
        <v>92</v>
      </c>
      <c r="G17" s="22" t="str">
        <f t="shared" si="0"/>
        <v>Giỏi</v>
      </c>
      <c r="I17" s="221"/>
      <c r="J17" s="106"/>
      <c r="K17" s="106"/>
      <c r="L17" s="106"/>
      <c r="M17" s="106"/>
      <c r="N17" s="106"/>
      <c r="O17" s="106"/>
      <c r="P17" s="106"/>
    </row>
    <row r="18" spans="1:16" s="105" customFormat="1" ht="16.5">
      <c r="A18" s="16">
        <v>9</v>
      </c>
      <c r="B18" s="150" t="s">
        <v>836</v>
      </c>
      <c r="C18" s="15" t="s">
        <v>837</v>
      </c>
      <c r="D18" s="15" t="s">
        <v>19</v>
      </c>
      <c r="E18" s="115">
        <v>3.24</v>
      </c>
      <c r="F18" s="392">
        <v>91.5</v>
      </c>
      <c r="G18" s="22" t="str">
        <f t="shared" si="0"/>
        <v>Giỏi</v>
      </c>
      <c r="I18" s="221"/>
      <c r="J18" s="106"/>
      <c r="K18" s="106"/>
      <c r="L18" s="106"/>
      <c r="M18" s="106"/>
      <c r="N18" s="106"/>
      <c r="O18" s="106"/>
      <c r="P18" s="106"/>
    </row>
    <row r="19" spans="1:16" s="105" customFormat="1" ht="16.5">
      <c r="A19" s="16">
        <v>10</v>
      </c>
      <c r="B19" s="150" t="s">
        <v>156</v>
      </c>
      <c r="C19" s="15" t="s">
        <v>22</v>
      </c>
      <c r="D19" s="15" t="s">
        <v>50</v>
      </c>
      <c r="E19" s="115">
        <v>3.24</v>
      </c>
      <c r="F19" s="392">
        <v>93</v>
      </c>
      <c r="G19" s="22" t="str">
        <f t="shared" si="0"/>
        <v>Giỏi</v>
      </c>
      <c r="I19" s="221"/>
      <c r="J19" s="106"/>
      <c r="K19" s="106"/>
      <c r="L19" s="106"/>
      <c r="M19" s="106"/>
      <c r="N19" s="106"/>
      <c r="O19" s="106"/>
      <c r="P19" s="106"/>
    </row>
    <row r="20" spans="1:16" s="105" customFormat="1" ht="16.5">
      <c r="A20" s="16">
        <v>11</v>
      </c>
      <c r="B20" s="150" t="s">
        <v>281</v>
      </c>
      <c r="C20" s="15" t="s">
        <v>62</v>
      </c>
      <c r="D20" s="15" t="s">
        <v>77</v>
      </c>
      <c r="E20" s="115">
        <v>3.18</v>
      </c>
      <c r="F20" s="392">
        <v>89.5</v>
      </c>
      <c r="G20" s="22" t="str">
        <f t="shared" si="0"/>
        <v>Khá</v>
      </c>
      <c r="I20" s="221"/>
      <c r="J20" s="106"/>
      <c r="K20" s="106"/>
      <c r="L20" s="106"/>
      <c r="M20" s="106"/>
      <c r="N20" s="106"/>
      <c r="O20" s="106"/>
      <c r="P20" s="106"/>
    </row>
    <row r="21" spans="1:16" s="105" customFormat="1" ht="16.5">
      <c r="A21" s="16">
        <v>12</v>
      </c>
      <c r="B21" s="150" t="s">
        <v>230</v>
      </c>
      <c r="C21" s="15" t="s">
        <v>231</v>
      </c>
      <c r="D21" s="15" t="s">
        <v>46</v>
      </c>
      <c r="E21" s="115">
        <v>3.15</v>
      </c>
      <c r="F21" s="392">
        <v>90.5</v>
      </c>
      <c r="G21" s="22" t="str">
        <f t="shared" si="0"/>
        <v>Khá</v>
      </c>
      <c r="I21" s="221"/>
      <c r="J21" s="106"/>
      <c r="K21" s="106"/>
      <c r="L21" s="106"/>
      <c r="M21" s="106"/>
      <c r="N21" s="106"/>
      <c r="O21" s="106"/>
      <c r="P21" s="106"/>
    </row>
    <row r="22" spans="1:16" s="105" customFormat="1" ht="16.5">
      <c r="A22" s="16">
        <v>13</v>
      </c>
      <c r="B22" s="150" t="s">
        <v>838</v>
      </c>
      <c r="C22" s="15" t="s">
        <v>353</v>
      </c>
      <c r="D22" s="15" t="s">
        <v>83</v>
      </c>
      <c r="E22" s="115">
        <v>2.95</v>
      </c>
      <c r="F22" s="392">
        <v>89.5</v>
      </c>
      <c r="G22" s="22" t="str">
        <f t="shared" si="0"/>
        <v>Khá</v>
      </c>
      <c r="I22" s="221"/>
      <c r="J22" s="106"/>
      <c r="K22" s="106"/>
      <c r="L22" s="106"/>
      <c r="M22" s="106"/>
      <c r="N22" s="106"/>
      <c r="O22" s="106"/>
      <c r="P22" s="106"/>
    </row>
    <row r="23" spans="1:16" s="105" customFormat="1" ht="16.5">
      <c r="A23" s="16">
        <v>14</v>
      </c>
      <c r="B23" s="150" t="s">
        <v>188</v>
      </c>
      <c r="C23" s="15" t="s">
        <v>189</v>
      </c>
      <c r="D23" s="15" t="s">
        <v>51</v>
      </c>
      <c r="E23" s="115">
        <v>2.91</v>
      </c>
      <c r="F23" s="392">
        <v>88</v>
      </c>
      <c r="G23" s="22" t="str">
        <f t="shared" si="0"/>
        <v>Khá</v>
      </c>
      <c r="I23" s="221"/>
      <c r="J23" s="106"/>
      <c r="K23" s="106"/>
      <c r="L23" s="106"/>
      <c r="M23" s="106"/>
      <c r="N23" s="106"/>
      <c r="O23" s="106"/>
      <c r="P23" s="106"/>
    </row>
    <row r="24" spans="1:16" s="105" customFormat="1" ht="16.5">
      <c r="A24" s="16">
        <v>15</v>
      </c>
      <c r="B24" s="150" t="s">
        <v>283</v>
      </c>
      <c r="C24" s="15" t="s">
        <v>284</v>
      </c>
      <c r="D24" s="15" t="s">
        <v>41</v>
      </c>
      <c r="E24" s="115">
        <v>2.88</v>
      </c>
      <c r="F24" s="392">
        <v>86.5</v>
      </c>
      <c r="G24" s="22" t="str">
        <f t="shared" si="0"/>
        <v>Khá</v>
      </c>
      <c r="I24" s="221"/>
      <c r="J24" s="106"/>
      <c r="K24" s="106"/>
      <c r="L24" s="106"/>
      <c r="M24" s="106"/>
      <c r="N24" s="106"/>
      <c r="O24" s="106"/>
      <c r="P24" s="106"/>
    </row>
    <row r="25" spans="1:16" s="105" customFormat="1" ht="16.5">
      <c r="A25" s="16">
        <v>16</v>
      </c>
      <c r="B25" s="150" t="s">
        <v>839</v>
      </c>
      <c r="C25" s="15" t="s">
        <v>840</v>
      </c>
      <c r="D25" s="15" t="s">
        <v>41</v>
      </c>
      <c r="E25" s="115">
        <v>2.82</v>
      </c>
      <c r="F25" s="392">
        <v>87.5</v>
      </c>
      <c r="G25" s="22" t="str">
        <f t="shared" si="0"/>
        <v>Khá</v>
      </c>
      <c r="I25" s="221"/>
      <c r="J25" s="106"/>
      <c r="K25" s="106"/>
      <c r="L25" s="106"/>
      <c r="M25" s="106"/>
      <c r="N25" s="106"/>
      <c r="O25" s="106"/>
      <c r="P25" s="106"/>
    </row>
    <row r="26" spans="1:16" s="105" customFormat="1" ht="16.5">
      <c r="A26" s="16">
        <v>17</v>
      </c>
      <c r="B26" s="150" t="s">
        <v>841</v>
      </c>
      <c r="C26" s="15" t="s">
        <v>842</v>
      </c>
      <c r="D26" s="15" t="s">
        <v>51</v>
      </c>
      <c r="E26" s="115">
        <v>2.78</v>
      </c>
      <c r="F26" s="392">
        <v>88</v>
      </c>
      <c r="G26" s="22" t="str">
        <f t="shared" si="0"/>
        <v>Khá</v>
      </c>
      <c r="I26" s="221"/>
      <c r="J26" s="106"/>
      <c r="K26" s="106"/>
      <c r="L26" s="106"/>
      <c r="M26" s="106"/>
      <c r="N26" s="106"/>
      <c r="O26" s="106"/>
      <c r="P26" s="106"/>
    </row>
    <row r="27" spans="1:16" s="105" customFormat="1" ht="16.5">
      <c r="A27" s="16">
        <v>18</v>
      </c>
      <c r="B27" s="150" t="s">
        <v>843</v>
      </c>
      <c r="C27" s="15" t="s">
        <v>844</v>
      </c>
      <c r="D27" s="15" t="s">
        <v>40</v>
      </c>
      <c r="E27" s="115">
        <v>2.56</v>
      </c>
      <c r="F27" s="392">
        <v>86</v>
      </c>
      <c r="G27" s="22" t="str">
        <f t="shared" si="0"/>
        <v>Khá</v>
      </c>
      <c r="I27" s="221"/>
      <c r="J27" s="106"/>
      <c r="K27" s="106"/>
      <c r="L27" s="106"/>
      <c r="M27" s="106"/>
      <c r="N27" s="106"/>
      <c r="O27" s="106"/>
      <c r="P27" s="106"/>
    </row>
    <row r="28" spans="1:16" ht="15.75">
      <c r="A28" s="328" t="s">
        <v>845</v>
      </c>
      <c r="B28" s="343"/>
      <c r="C28" s="174"/>
      <c r="D28" s="174"/>
      <c r="E28" s="175"/>
      <c r="F28" s="393"/>
      <c r="G28" s="7"/>
      <c r="I28" s="221"/>
      <c r="J28" s="106"/>
      <c r="K28" s="106"/>
      <c r="L28" s="106"/>
      <c r="M28" s="106"/>
      <c r="N28" s="106"/>
      <c r="O28" s="106"/>
      <c r="P28" s="106"/>
    </row>
    <row r="29" spans="1:16" ht="18.75" customHeight="1">
      <c r="A29" s="16">
        <v>19</v>
      </c>
      <c r="B29" s="197" t="s">
        <v>208</v>
      </c>
      <c r="C29" s="20" t="s">
        <v>209</v>
      </c>
      <c r="D29" s="20" t="s">
        <v>210</v>
      </c>
      <c r="E29" s="23">
        <v>3.72</v>
      </c>
      <c r="F29" s="392">
        <v>95</v>
      </c>
      <c r="G29" s="22" t="str">
        <f t="shared" ref="G29:G42" si="1">IF(E29&gt;=3.6,"Xuất sắc",IF(E29&gt;=3.2,"Giỏi",(IF(E29&gt;=2.5,"Khá"))))</f>
        <v>Xuất sắc</v>
      </c>
      <c r="I29" s="221"/>
      <c r="J29" s="106"/>
      <c r="K29" s="106"/>
      <c r="L29" s="106"/>
      <c r="M29" s="106"/>
      <c r="N29" s="106"/>
      <c r="O29" s="106"/>
      <c r="P29" s="106"/>
    </row>
    <row r="30" spans="1:16" ht="18.75" customHeight="1">
      <c r="A30" s="16">
        <v>20</v>
      </c>
      <c r="B30" s="197" t="s">
        <v>214</v>
      </c>
      <c r="C30" s="20" t="s">
        <v>139</v>
      </c>
      <c r="D30" s="20" t="s">
        <v>40</v>
      </c>
      <c r="E30" s="23">
        <v>3.56</v>
      </c>
      <c r="F30" s="392">
        <v>95</v>
      </c>
      <c r="G30" s="22" t="str">
        <f t="shared" si="1"/>
        <v>Giỏi</v>
      </c>
      <c r="I30" s="221"/>
      <c r="J30" s="106"/>
      <c r="K30" s="106"/>
      <c r="L30" s="106"/>
      <c r="M30" s="106"/>
      <c r="N30" s="106"/>
      <c r="O30" s="106"/>
      <c r="P30" s="106"/>
    </row>
    <row r="31" spans="1:16" ht="18.75" customHeight="1">
      <c r="A31" s="16">
        <v>21</v>
      </c>
      <c r="B31" s="197" t="s">
        <v>215</v>
      </c>
      <c r="C31" s="20" t="s">
        <v>174</v>
      </c>
      <c r="D31" s="20" t="s">
        <v>55</v>
      </c>
      <c r="E31" s="23">
        <v>3.47</v>
      </c>
      <c r="F31" s="392">
        <v>95</v>
      </c>
      <c r="G31" s="22" t="str">
        <f t="shared" si="1"/>
        <v>Giỏi</v>
      </c>
      <c r="I31" s="221"/>
      <c r="J31" s="106"/>
      <c r="K31" s="106"/>
      <c r="L31" s="106"/>
      <c r="M31" s="106"/>
      <c r="N31" s="106"/>
      <c r="O31" s="106"/>
      <c r="P31" s="106"/>
    </row>
    <row r="32" spans="1:16" ht="18.75" customHeight="1">
      <c r="A32" s="16">
        <v>22</v>
      </c>
      <c r="B32" s="197" t="s">
        <v>191</v>
      </c>
      <c r="C32" s="20" t="s">
        <v>20</v>
      </c>
      <c r="D32" s="20" t="s">
        <v>51</v>
      </c>
      <c r="E32" s="23">
        <v>3.33</v>
      </c>
      <c r="F32" s="392">
        <v>90</v>
      </c>
      <c r="G32" s="22" t="str">
        <f t="shared" si="1"/>
        <v>Giỏi</v>
      </c>
      <c r="I32" s="221"/>
      <c r="J32" s="106"/>
      <c r="K32" s="106"/>
      <c r="L32" s="106"/>
      <c r="M32" s="106"/>
      <c r="N32" s="106"/>
      <c r="O32" s="106"/>
      <c r="P32" s="106"/>
    </row>
    <row r="33" spans="1:16" ht="18.75" customHeight="1">
      <c r="A33" s="16">
        <v>23</v>
      </c>
      <c r="B33" s="197" t="s">
        <v>273</v>
      </c>
      <c r="C33" s="20" t="s">
        <v>111</v>
      </c>
      <c r="D33" s="20" t="s">
        <v>46</v>
      </c>
      <c r="E33" s="23">
        <v>3.31</v>
      </c>
      <c r="F33" s="392">
        <v>90</v>
      </c>
      <c r="G33" s="22" t="str">
        <f t="shared" si="1"/>
        <v>Giỏi</v>
      </c>
      <c r="I33" s="221"/>
      <c r="J33" s="106"/>
      <c r="K33" s="106"/>
      <c r="L33" s="106"/>
      <c r="M33" s="106"/>
      <c r="N33" s="106"/>
      <c r="O33" s="106"/>
      <c r="P33" s="106"/>
    </row>
    <row r="34" spans="1:16" ht="18.75" customHeight="1">
      <c r="A34" s="16">
        <v>24</v>
      </c>
      <c r="B34" s="197" t="s">
        <v>157</v>
      </c>
      <c r="C34" s="20" t="s">
        <v>38</v>
      </c>
      <c r="D34" s="20" t="s">
        <v>158</v>
      </c>
      <c r="E34" s="23">
        <v>3.31</v>
      </c>
      <c r="F34" s="392">
        <v>90</v>
      </c>
      <c r="G34" s="22" t="str">
        <f t="shared" si="1"/>
        <v>Giỏi</v>
      </c>
      <c r="I34" s="221"/>
      <c r="L34" s="106"/>
    </row>
    <row r="35" spans="1:16" ht="18.75" customHeight="1">
      <c r="A35" s="16">
        <v>25</v>
      </c>
      <c r="B35" s="197" t="s">
        <v>846</v>
      </c>
      <c r="C35" s="20" t="s">
        <v>847</v>
      </c>
      <c r="D35" s="20" t="s">
        <v>848</v>
      </c>
      <c r="E35" s="23">
        <v>3.03</v>
      </c>
      <c r="F35" s="392">
        <v>90</v>
      </c>
      <c r="G35" s="22" t="str">
        <f t="shared" si="1"/>
        <v>Khá</v>
      </c>
      <c r="I35" s="221"/>
      <c r="L35" s="106"/>
    </row>
    <row r="36" spans="1:16" ht="18.75" customHeight="1">
      <c r="A36" s="16">
        <v>26</v>
      </c>
      <c r="B36" s="197" t="s">
        <v>849</v>
      </c>
      <c r="C36" s="20" t="s">
        <v>109</v>
      </c>
      <c r="D36" s="20" t="s">
        <v>51</v>
      </c>
      <c r="E36" s="23">
        <v>3.03</v>
      </c>
      <c r="F36" s="392">
        <v>85</v>
      </c>
      <c r="G36" s="22" t="str">
        <f t="shared" si="1"/>
        <v>Khá</v>
      </c>
      <c r="I36" s="221"/>
      <c r="L36" s="106"/>
    </row>
    <row r="37" spans="1:16" ht="18.75" customHeight="1">
      <c r="A37" s="16">
        <v>27</v>
      </c>
      <c r="B37" s="197" t="s">
        <v>850</v>
      </c>
      <c r="C37" s="20" t="s">
        <v>851</v>
      </c>
      <c r="D37" s="20" t="s">
        <v>789</v>
      </c>
      <c r="E37" s="23">
        <v>2.97</v>
      </c>
      <c r="F37" s="392">
        <v>85</v>
      </c>
      <c r="G37" s="22" t="str">
        <f t="shared" si="1"/>
        <v>Khá</v>
      </c>
      <c r="I37" s="221"/>
      <c r="L37" s="106"/>
    </row>
    <row r="38" spans="1:16" ht="18.75" customHeight="1">
      <c r="A38" s="16">
        <v>28</v>
      </c>
      <c r="B38" s="197" t="s">
        <v>852</v>
      </c>
      <c r="C38" s="20" t="s">
        <v>787</v>
      </c>
      <c r="D38" s="20" t="s">
        <v>722</v>
      </c>
      <c r="E38" s="23">
        <v>2.9</v>
      </c>
      <c r="F38" s="392">
        <v>85</v>
      </c>
      <c r="G38" s="22" t="str">
        <f t="shared" si="1"/>
        <v>Khá</v>
      </c>
      <c r="I38" s="221"/>
      <c r="L38" s="106"/>
    </row>
    <row r="39" spans="1:16" ht="18.75" customHeight="1">
      <c r="A39" s="16">
        <v>29</v>
      </c>
      <c r="B39" s="197" t="s">
        <v>182</v>
      </c>
      <c r="C39" s="20" t="s">
        <v>22</v>
      </c>
      <c r="D39" s="20" t="s">
        <v>41</v>
      </c>
      <c r="E39" s="23">
        <v>2.89</v>
      </c>
      <c r="F39" s="392">
        <v>85</v>
      </c>
      <c r="G39" s="22" t="str">
        <f t="shared" si="1"/>
        <v>Khá</v>
      </c>
      <c r="I39" s="221"/>
      <c r="L39" s="106"/>
    </row>
    <row r="40" spans="1:16" ht="18.75" customHeight="1">
      <c r="A40" s="16">
        <v>30</v>
      </c>
      <c r="B40" s="197" t="s">
        <v>853</v>
      </c>
      <c r="C40" s="20" t="s">
        <v>854</v>
      </c>
      <c r="D40" s="20" t="s">
        <v>11</v>
      </c>
      <c r="E40" s="23">
        <v>2.77</v>
      </c>
      <c r="F40" s="392">
        <v>85</v>
      </c>
      <c r="G40" s="22" t="str">
        <f t="shared" si="1"/>
        <v>Khá</v>
      </c>
      <c r="I40" s="221"/>
      <c r="L40" s="106"/>
    </row>
    <row r="41" spans="1:16" ht="18.75" customHeight="1">
      <c r="A41" s="16">
        <v>31</v>
      </c>
      <c r="B41" s="197" t="s">
        <v>855</v>
      </c>
      <c r="C41" s="20" t="s">
        <v>22</v>
      </c>
      <c r="D41" s="20" t="s">
        <v>129</v>
      </c>
      <c r="E41" s="23">
        <v>2.72</v>
      </c>
      <c r="F41" s="392">
        <v>80</v>
      </c>
      <c r="G41" s="22" t="str">
        <f t="shared" si="1"/>
        <v>Khá</v>
      </c>
      <c r="I41" s="221"/>
      <c r="L41" s="106"/>
    </row>
    <row r="42" spans="1:16" ht="18.75" customHeight="1">
      <c r="A42" s="16">
        <v>32</v>
      </c>
      <c r="B42" s="197" t="s">
        <v>200</v>
      </c>
      <c r="C42" s="20" t="s">
        <v>79</v>
      </c>
      <c r="D42" s="20" t="s">
        <v>51</v>
      </c>
      <c r="E42" s="23">
        <v>2.67</v>
      </c>
      <c r="F42" s="392">
        <v>85</v>
      </c>
      <c r="G42" s="22" t="str">
        <f t="shared" si="1"/>
        <v>Khá</v>
      </c>
      <c r="I42" s="221"/>
      <c r="L42" s="106"/>
    </row>
    <row r="43" spans="1:16" s="109" customFormat="1" ht="18" customHeight="1">
      <c r="A43" s="344" t="s">
        <v>856</v>
      </c>
      <c r="B43" s="345"/>
      <c r="C43" s="107"/>
      <c r="D43" s="107"/>
      <c r="E43" s="168"/>
      <c r="F43" s="394"/>
      <c r="G43" s="108"/>
      <c r="I43" s="221"/>
      <c r="L43" s="106"/>
    </row>
    <row r="44" spans="1:16" ht="15.75">
      <c r="A44" s="16">
        <v>33</v>
      </c>
      <c r="B44" s="198" t="s">
        <v>251</v>
      </c>
      <c r="C44" s="110" t="s">
        <v>49</v>
      </c>
      <c r="D44" s="110" t="s">
        <v>40</v>
      </c>
      <c r="E44" s="115">
        <v>3.84</v>
      </c>
      <c r="F44" s="177">
        <v>99</v>
      </c>
      <c r="G44" s="22" t="str">
        <f t="shared" ref="G44:G71" si="2">IF(E44&gt;=3.6,"Xuất sắc",IF(E44&gt;=3.2,"Giỏi",(IF(E44&gt;=2.5,"Khá"))))</f>
        <v>Xuất sắc</v>
      </c>
      <c r="I44" s="221"/>
      <c r="L44" s="106"/>
    </row>
    <row r="45" spans="1:16" ht="15.75">
      <c r="A45" s="16">
        <v>34</v>
      </c>
      <c r="B45" s="198" t="s">
        <v>242</v>
      </c>
      <c r="C45" s="110" t="s">
        <v>20</v>
      </c>
      <c r="D45" s="110" t="s">
        <v>82</v>
      </c>
      <c r="E45" s="115">
        <v>3.89</v>
      </c>
      <c r="F45" s="177">
        <v>98</v>
      </c>
      <c r="G45" s="22" t="str">
        <f t="shared" si="2"/>
        <v>Xuất sắc</v>
      </c>
      <c r="I45" s="221"/>
      <c r="L45" s="106"/>
    </row>
    <row r="46" spans="1:16" ht="15.75">
      <c r="A46" s="16">
        <v>35</v>
      </c>
      <c r="B46" s="198" t="s">
        <v>224</v>
      </c>
      <c r="C46" s="110" t="s">
        <v>225</v>
      </c>
      <c r="D46" s="110" t="s">
        <v>19</v>
      </c>
      <c r="E46" s="115">
        <v>3.74</v>
      </c>
      <c r="F46" s="177">
        <v>97</v>
      </c>
      <c r="G46" s="22" t="str">
        <f t="shared" si="2"/>
        <v>Xuất sắc</v>
      </c>
      <c r="I46" s="221"/>
    </row>
    <row r="47" spans="1:16" ht="15.75">
      <c r="A47" s="16">
        <v>36</v>
      </c>
      <c r="B47" s="198" t="s">
        <v>278</v>
      </c>
      <c r="C47" s="110" t="s">
        <v>279</v>
      </c>
      <c r="D47" s="110" t="s">
        <v>21</v>
      </c>
      <c r="E47" s="115">
        <v>3.53</v>
      </c>
      <c r="F47" s="177">
        <v>95</v>
      </c>
      <c r="G47" s="22" t="str">
        <f t="shared" si="2"/>
        <v>Giỏi</v>
      </c>
      <c r="I47" s="221"/>
    </row>
    <row r="48" spans="1:16" ht="15.75">
      <c r="A48" s="16">
        <v>37</v>
      </c>
      <c r="B48" s="198" t="s">
        <v>232</v>
      </c>
      <c r="C48" s="110" t="s">
        <v>22</v>
      </c>
      <c r="D48" s="110" t="s">
        <v>10</v>
      </c>
      <c r="E48" s="176">
        <v>3.53</v>
      </c>
      <c r="F48" s="177">
        <v>95</v>
      </c>
      <c r="G48" s="26" t="str">
        <f t="shared" si="2"/>
        <v>Giỏi</v>
      </c>
      <c r="I48" s="221"/>
    </row>
    <row r="49" spans="1:9" ht="15.75">
      <c r="A49" s="16">
        <v>38</v>
      </c>
      <c r="B49" s="198" t="s">
        <v>218</v>
      </c>
      <c r="C49" s="110" t="s">
        <v>219</v>
      </c>
      <c r="D49" s="110" t="s">
        <v>46</v>
      </c>
      <c r="E49" s="176">
        <v>3.37</v>
      </c>
      <c r="F49" s="178">
        <v>90</v>
      </c>
      <c r="G49" s="26" t="str">
        <f t="shared" si="2"/>
        <v>Giỏi</v>
      </c>
      <c r="I49" s="221"/>
    </row>
    <row r="50" spans="1:9" ht="15.75">
      <c r="A50" s="16">
        <v>39</v>
      </c>
      <c r="B50" s="198" t="s">
        <v>857</v>
      </c>
      <c r="C50" s="110" t="s">
        <v>178</v>
      </c>
      <c r="D50" s="110" t="s">
        <v>13</v>
      </c>
      <c r="E50" s="176">
        <v>3.25</v>
      </c>
      <c r="F50" s="179">
        <v>89</v>
      </c>
      <c r="G50" s="26" t="str">
        <f t="shared" si="2"/>
        <v>Giỏi</v>
      </c>
      <c r="I50" s="221"/>
    </row>
    <row r="51" spans="1:9" ht="15.75">
      <c r="A51" s="16">
        <v>40</v>
      </c>
      <c r="B51" s="198" t="s">
        <v>226</v>
      </c>
      <c r="C51" s="110" t="s">
        <v>47</v>
      </c>
      <c r="D51" s="110" t="s">
        <v>66</v>
      </c>
      <c r="E51" s="176">
        <v>3</v>
      </c>
      <c r="F51" s="179">
        <v>89</v>
      </c>
      <c r="G51" s="26" t="str">
        <f t="shared" si="2"/>
        <v>Khá</v>
      </c>
      <c r="I51" s="221"/>
    </row>
    <row r="52" spans="1:9" ht="15.75">
      <c r="A52" s="16">
        <v>41</v>
      </c>
      <c r="B52" s="198" t="s">
        <v>246</v>
      </c>
      <c r="C52" s="110" t="s">
        <v>52</v>
      </c>
      <c r="D52" s="110" t="s">
        <v>40</v>
      </c>
      <c r="E52" s="115">
        <v>3</v>
      </c>
      <c r="F52" s="179">
        <v>89</v>
      </c>
      <c r="G52" s="22" t="str">
        <f t="shared" si="2"/>
        <v>Khá</v>
      </c>
      <c r="I52" s="221"/>
    </row>
    <row r="53" spans="1:9" ht="15.75">
      <c r="A53" s="16">
        <v>42</v>
      </c>
      <c r="B53" s="198" t="s">
        <v>220</v>
      </c>
      <c r="C53" s="110" t="s">
        <v>221</v>
      </c>
      <c r="D53" s="110" t="s">
        <v>10</v>
      </c>
      <c r="E53" s="115">
        <v>3</v>
      </c>
      <c r="F53" s="179">
        <v>89</v>
      </c>
      <c r="G53" s="22" t="str">
        <f t="shared" si="2"/>
        <v>Khá</v>
      </c>
      <c r="I53" s="221"/>
    </row>
    <row r="54" spans="1:9" ht="15.75">
      <c r="A54" s="16">
        <v>43</v>
      </c>
      <c r="B54" s="198" t="s">
        <v>277</v>
      </c>
      <c r="C54" s="110" t="s">
        <v>27</v>
      </c>
      <c r="D54" s="110" t="s">
        <v>18</v>
      </c>
      <c r="E54" s="115">
        <v>3</v>
      </c>
      <c r="F54" s="179">
        <v>89</v>
      </c>
      <c r="G54" s="22" t="str">
        <f t="shared" si="2"/>
        <v>Khá</v>
      </c>
      <c r="I54" s="221"/>
    </row>
    <row r="55" spans="1:9" ht="15.75">
      <c r="A55" s="16">
        <v>44</v>
      </c>
      <c r="B55" s="198" t="s">
        <v>858</v>
      </c>
      <c r="C55" s="110" t="s">
        <v>780</v>
      </c>
      <c r="D55" s="110" t="s">
        <v>41</v>
      </c>
      <c r="E55" s="115">
        <v>2.95</v>
      </c>
      <c r="F55" s="179">
        <v>89</v>
      </c>
      <c r="G55" s="22" t="str">
        <f t="shared" si="2"/>
        <v>Khá</v>
      </c>
      <c r="I55" s="221"/>
    </row>
    <row r="56" spans="1:9" ht="15.75">
      <c r="A56" s="16">
        <v>45</v>
      </c>
      <c r="B56" s="198" t="s">
        <v>233</v>
      </c>
      <c r="C56" s="110" t="s">
        <v>63</v>
      </c>
      <c r="D56" s="110" t="s">
        <v>41</v>
      </c>
      <c r="E56" s="115">
        <v>2.89</v>
      </c>
      <c r="F56" s="179">
        <v>89</v>
      </c>
      <c r="G56" s="22" t="str">
        <f t="shared" si="2"/>
        <v>Khá</v>
      </c>
      <c r="I56" s="221"/>
    </row>
    <row r="57" spans="1:9" ht="15.75">
      <c r="A57" s="16">
        <v>46</v>
      </c>
      <c r="B57" s="198" t="s">
        <v>252</v>
      </c>
      <c r="C57" s="110" t="s">
        <v>39</v>
      </c>
      <c r="D57" s="110" t="s">
        <v>13</v>
      </c>
      <c r="E57" s="115">
        <v>2.89</v>
      </c>
      <c r="F57" s="179">
        <v>89</v>
      </c>
      <c r="G57" s="22" t="str">
        <f t="shared" si="2"/>
        <v>Khá</v>
      </c>
      <c r="I57" s="221"/>
    </row>
    <row r="58" spans="1:9" ht="15.75">
      <c r="A58" s="16">
        <v>47</v>
      </c>
      <c r="B58" s="198" t="s">
        <v>859</v>
      </c>
      <c r="C58" s="110" t="s">
        <v>621</v>
      </c>
      <c r="D58" s="110" t="s">
        <v>11</v>
      </c>
      <c r="E58" s="115">
        <v>2.8</v>
      </c>
      <c r="F58" s="179">
        <v>89</v>
      </c>
      <c r="G58" s="22" t="str">
        <f t="shared" si="2"/>
        <v>Khá</v>
      </c>
      <c r="I58" s="221"/>
    </row>
    <row r="59" spans="1:9" ht="15.75">
      <c r="A59" s="16">
        <v>48</v>
      </c>
      <c r="B59" s="198" t="s">
        <v>860</v>
      </c>
      <c r="C59" s="110" t="s">
        <v>49</v>
      </c>
      <c r="D59" s="110" t="s">
        <v>61</v>
      </c>
      <c r="E59" s="115">
        <v>2.79</v>
      </c>
      <c r="F59" s="179">
        <v>89</v>
      </c>
      <c r="G59" s="22" t="str">
        <f t="shared" si="2"/>
        <v>Khá</v>
      </c>
      <c r="I59" s="221"/>
    </row>
    <row r="60" spans="1:9" ht="15.75">
      <c r="A60" s="16">
        <v>49</v>
      </c>
      <c r="B60" s="198" t="s">
        <v>861</v>
      </c>
      <c r="C60" s="110" t="s">
        <v>862</v>
      </c>
      <c r="D60" s="110" t="s">
        <v>21</v>
      </c>
      <c r="E60" s="115">
        <v>2.78</v>
      </c>
      <c r="F60" s="179">
        <v>89</v>
      </c>
      <c r="G60" s="22" t="str">
        <f t="shared" si="2"/>
        <v>Khá</v>
      </c>
      <c r="I60" s="221"/>
    </row>
    <row r="61" spans="1:9" ht="15.75">
      <c r="A61" s="16">
        <v>50</v>
      </c>
      <c r="B61" s="198" t="s">
        <v>863</v>
      </c>
      <c r="C61" s="110" t="s">
        <v>864</v>
      </c>
      <c r="D61" s="110" t="s">
        <v>19</v>
      </c>
      <c r="E61" s="115">
        <v>2.7</v>
      </c>
      <c r="F61" s="179">
        <v>89</v>
      </c>
      <c r="G61" s="22" t="str">
        <f t="shared" si="2"/>
        <v>Khá</v>
      </c>
      <c r="I61" s="221"/>
    </row>
    <row r="62" spans="1:9" ht="15.75">
      <c r="A62" s="16">
        <v>51</v>
      </c>
      <c r="B62" s="198" t="s">
        <v>228</v>
      </c>
      <c r="C62" s="110" t="s">
        <v>229</v>
      </c>
      <c r="D62" s="110" t="s">
        <v>19</v>
      </c>
      <c r="E62" s="115">
        <v>2.68</v>
      </c>
      <c r="F62" s="179">
        <v>89</v>
      </c>
      <c r="G62" s="22" t="str">
        <f t="shared" si="2"/>
        <v>Khá</v>
      </c>
      <c r="I62" s="221"/>
    </row>
    <row r="63" spans="1:9" ht="15.75">
      <c r="A63" s="16">
        <v>52</v>
      </c>
      <c r="B63" s="198" t="s">
        <v>865</v>
      </c>
      <c r="C63" s="110" t="s">
        <v>20</v>
      </c>
      <c r="D63" s="110" t="s">
        <v>866</v>
      </c>
      <c r="E63" s="115">
        <v>2.68</v>
      </c>
      <c r="F63" s="179">
        <v>89</v>
      </c>
      <c r="G63" s="22" t="str">
        <f t="shared" si="2"/>
        <v>Khá</v>
      </c>
      <c r="I63" s="221"/>
    </row>
    <row r="64" spans="1:9" ht="15.75">
      <c r="A64" s="16">
        <v>53</v>
      </c>
      <c r="B64" s="198" t="s">
        <v>867</v>
      </c>
      <c r="C64" s="110" t="s">
        <v>225</v>
      </c>
      <c r="D64" s="110" t="s">
        <v>51</v>
      </c>
      <c r="E64" s="115">
        <v>2.59</v>
      </c>
      <c r="F64" s="179">
        <v>89</v>
      </c>
      <c r="G64" s="22" t="str">
        <f t="shared" si="2"/>
        <v>Khá</v>
      </c>
      <c r="I64" s="221"/>
    </row>
    <row r="65" spans="1:9" ht="15.75">
      <c r="A65" s="16">
        <v>54</v>
      </c>
      <c r="B65" s="198" t="s">
        <v>868</v>
      </c>
      <c r="C65" s="110" t="s">
        <v>869</v>
      </c>
      <c r="D65" s="110" t="s">
        <v>50</v>
      </c>
      <c r="E65" s="115">
        <v>2.58</v>
      </c>
      <c r="F65" s="179">
        <v>89</v>
      </c>
      <c r="G65" s="22" t="str">
        <f t="shared" si="2"/>
        <v>Khá</v>
      </c>
      <c r="I65" s="221"/>
    </row>
    <row r="66" spans="1:9" ht="15.75">
      <c r="A66" s="16">
        <v>55</v>
      </c>
      <c r="B66" s="198" t="s">
        <v>870</v>
      </c>
      <c r="C66" s="110" t="s">
        <v>38</v>
      </c>
      <c r="D66" s="110" t="s">
        <v>871</v>
      </c>
      <c r="E66" s="115">
        <v>2.56</v>
      </c>
      <c r="F66" s="179">
        <v>89</v>
      </c>
      <c r="G66" s="22" t="str">
        <f t="shared" si="2"/>
        <v>Khá</v>
      </c>
      <c r="I66" s="221"/>
    </row>
    <row r="67" spans="1:9" ht="15.75">
      <c r="A67" s="16">
        <v>56</v>
      </c>
      <c r="B67" s="198" t="s">
        <v>275</v>
      </c>
      <c r="C67" s="110" t="s">
        <v>276</v>
      </c>
      <c r="D67" s="110" t="s">
        <v>68</v>
      </c>
      <c r="E67" s="115">
        <v>2.5299999999999998</v>
      </c>
      <c r="F67" s="179">
        <v>89</v>
      </c>
      <c r="G67" s="22" t="str">
        <f t="shared" si="2"/>
        <v>Khá</v>
      </c>
      <c r="I67" s="221"/>
    </row>
    <row r="68" spans="1:9" ht="15.75">
      <c r="A68" s="16">
        <v>57</v>
      </c>
      <c r="B68" s="198" t="s">
        <v>258</v>
      </c>
      <c r="C68" s="110" t="s">
        <v>259</v>
      </c>
      <c r="D68" s="110" t="s">
        <v>21</v>
      </c>
      <c r="E68" s="115">
        <v>2.5299999999999998</v>
      </c>
      <c r="F68" s="179">
        <v>89</v>
      </c>
      <c r="G68" s="22" t="str">
        <f t="shared" si="2"/>
        <v>Khá</v>
      </c>
      <c r="I68" s="221"/>
    </row>
    <row r="69" spans="1:9" ht="15.75">
      <c r="A69" s="16">
        <v>58</v>
      </c>
      <c r="B69" s="198" t="s">
        <v>872</v>
      </c>
      <c r="C69" s="110" t="s">
        <v>873</v>
      </c>
      <c r="D69" s="110" t="s">
        <v>724</v>
      </c>
      <c r="E69" s="115">
        <v>2.5299999999999998</v>
      </c>
      <c r="F69" s="179">
        <v>89</v>
      </c>
      <c r="G69" s="22" t="str">
        <f t="shared" si="2"/>
        <v>Khá</v>
      </c>
      <c r="I69" s="221"/>
    </row>
    <row r="70" spans="1:9" ht="15.75">
      <c r="A70" s="16">
        <v>59</v>
      </c>
      <c r="B70" s="198" t="s">
        <v>874</v>
      </c>
      <c r="C70" s="110" t="s">
        <v>101</v>
      </c>
      <c r="D70" s="110" t="s">
        <v>13</v>
      </c>
      <c r="E70" s="115">
        <v>2.5299999999999998</v>
      </c>
      <c r="F70" s="179">
        <v>89</v>
      </c>
      <c r="G70" s="22" t="str">
        <f t="shared" si="2"/>
        <v>Khá</v>
      </c>
      <c r="I70" s="221"/>
    </row>
    <row r="71" spans="1:9" ht="15.75">
      <c r="A71" s="16">
        <v>60</v>
      </c>
      <c r="B71" s="199" t="s">
        <v>875</v>
      </c>
      <c r="C71" s="187" t="s">
        <v>876</v>
      </c>
      <c r="D71" s="187" t="s">
        <v>37</v>
      </c>
      <c r="E71" s="171">
        <v>2.52</v>
      </c>
      <c r="F71" s="395">
        <v>89</v>
      </c>
      <c r="G71" s="172" t="str">
        <f t="shared" si="2"/>
        <v>Khá</v>
      </c>
      <c r="I71" s="221"/>
    </row>
    <row r="72" spans="1:9" ht="15.75">
      <c r="A72" s="185" t="s">
        <v>877</v>
      </c>
      <c r="B72" s="222"/>
      <c r="C72" s="222"/>
      <c r="D72" s="222"/>
      <c r="E72" s="222"/>
      <c r="F72" s="396"/>
      <c r="G72" s="186"/>
      <c r="I72" s="221"/>
    </row>
    <row r="73" spans="1:9" ht="15.75">
      <c r="A73" s="111">
        <v>61</v>
      </c>
      <c r="B73" s="154" t="s">
        <v>179</v>
      </c>
      <c r="C73" s="15" t="s">
        <v>180</v>
      </c>
      <c r="D73" s="15" t="s">
        <v>34</v>
      </c>
      <c r="E73" s="113">
        <v>3.83</v>
      </c>
      <c r="F73" s="397">
        <v>95</v>
      </c>
      <c r="G73" s="22" t="s">
        <v>494</v>
      </c>
      <c r="I73" s="221"/>
    </row>
    <row r="74" spans="1:9" ht="15.75">
      <c r="A74" s="111">
        <v>62</v>
      </c>
      <c r="B74" s="150" t="s">
        <v>144</v>
      </c>
      <c r="C74" s="15" t="s">
        <v>145</v>
      </c>
      <c r="D74" s="15" t="s">
        <v>21</v>
      </c>
      <c r="E74" s="115">
        <v>3.79</v>
      </c>
      <c r="F74" s="397">
        <v>95</v>
      </c>
      <c r="G74" s="22" t="s">
        <v>494</v>
      </c>
      <c r="I74" s="221"/>
    </row>
    <row r="75" spans="1:9" ht="15.75">
      <c r="A75" s="111">
        <v>63</v>
      </c>
      <c r="B75" s="150" t="s">
        <v>166</v>
      </c>
      <c r="C75" s="15" t="s">
        <v>167</v>
      </c>
      <c r="D75" s="15" t="s">
        <v>21</v>
      </c>
      <c r="E75" s="115">
        <v>3.79</v>
      </c>
      <c r="F75" s="397">
        <v>95</v>
      </c>
      <c r="G75" s="22" t="s">
        <v>494</v>
      </c>
      <c r="I75" s="221"/>
    </row>
    <row r="76" spans="1:9" ht="15.75">
      <c r="A76" s="111">
        <v>64</v>
      </c>
      <c r="B76" s="150" t="s">
        <v>287</v>
      </c>
      <c r="C76" s="15" t="s">
        <v>288</v>
      </c>
      <c r="D76" s="15" t="s">
        <v>100</v>
      </c>
      <c r="E76" s="115">
        <v>3.69</v>
      </c>
      <c r="F76" s="397">
        <v>95</v>
      </c>
      <c r="G76" s="22" t="s">
        <v>494</v>
      </c>
      <c r="I76" s="221"/>
    </row>
    <row r="77" spans="1:9" ht="15.75">
      <c r="A77" s="111">
        <v>65</v>
      </c>
      <c r="B77" s="150" t="s">
        <v>148</v>
      </c>
      <c r="C77" s="15" t="s">
        <v>111</v>
      </c>
      <c r="D77" s="15" t="s">
        <v>21</v>
      </c>
      <c r="E77" s="115">
        <v>3.67</v>
      </c>
      <c r="F77" s="397">
        <v>95</v>
      </c>
      <c r="G77" s="22" t="s">
        <v>494</v>
      </c>
      <c r="I77" s="221"/>
    </row>
    <row r="78" spans="1:9" ht="15.75">
      <c r="A78" s="111">
        <v>66</v>
      </c>
      <c r="B78" s="150" t="s">
        <v>165</v>
      </c>
      <c r="C78" s="15" t="s">
        <v>22</v>
      </c>
      <c r="D78" s="15" t="s">
        <v>33</v>
      </c>
      <c r="E78" s="115">
        <v>3.61</v>
      </c>
      <c r="F78" s="397">
        <v>95</v>
      </c>
      <c r="G78" s="22" t="s">
        <v>494</v>
      </c>
      <c r="I78" s="221"/>
    </row>
    <row r="79" spans="1:9" ht="15.75">
      <c r="A79" s="111">
        <v>67</v>
      </c>
      <c r="B79" s="150" t="s">
        <v>286</v>
      </c>
      <c r="C79" s="15" t="s">
        <v>86</v>
      </c>
      <c r="D79" s="15" t="s">
        <v>11</v>
      </c>
      <c r="E79" s="115">
        <v>3.52</v>
      </c>
      <c r="F79" s="397">
        <v>92</v>
      </c>
      <c r="G79" s="22" t="s">
        <v>263</v>
      </c>
      <c r="I79" s="221"/>
    </row>
    <row r="80" spans="1:9" ht="15.75">
      <c r="A80" s="111">
        <v>68</v>
      </c>
      <c r="B80" s="150" t="s">
        <v>163</v>
      </c>
      <c r="C80" s="15" t="s">
        <v>164</v>
      </c>
      <c r="D80" s="15" t="s">
        <v>32</v>
      </c>
      <c r="E80" s="115">
        <v>3.52</v>
      </c>
      <c r="F80" s="397">
        <v>92</v>
      </c>
      <c r="G80" s="22" t="s">
        <v>263</v>
      </c>
      <c r="I80" s="221"/>
    </row>
    <row r="81" spans="1:9" ht="15.75">
      <c r="A81" s="111">
        <v>69</v>
      </c>
      <c r="B81" s="150" t="s">
        <v>878</v>
      </c>
      <c r="C81" s="15" t="s">
        <v>20</v>
      </c>
      <c r="D81" s="15" t="s">
        <v>15</v>
      </c>
      <c r="E81" s="115">
        <v>3.5</v>
      </c>
      <c r="F81" s="397">
        <v>92</v>
      </c>
      <c r="G81" s="22" t="s">
        <v>263</v>
      </c>
      <c r="I81" s="221"/>
    </row>
    <row r="82" spans="1:9" ht="15.75">
      <c r="A82" s="111">
        <v>70</v>
      </c>
      <c r="B82" s="150" t="s">
        <v>285</v>
      </c>
      <c r="C82" s="15" t="s">
        <v>60</v>
      </c>
      <c r="D82" s="15" t="s">
        <v>40</v>
      </c>
      <c r="E82" s="115">
        <v>3.47</v>
      </c>
      <c r="F82" s="397">
        <v>92</v>
      </c>
      <c r="G82" s="22" t="s">
        <v>263</v>
      </c>
      <c r="I82" s="221"/>
    </row>
    <row r="83" spans="1:9" ht="15.75">
      <c r="A83" s="111">
        <v>71</v>
      </c>
      <c r="B83" s="150" t="s">
        <v>321</v>
      </c>
      <c r="C83" s="15" t="s">
        <v>20</v>
      </c>
      <c r="D83" s="15" t="s">
        <v>21</v>
      </c>
      <c r="E83" s="115">
        <v>3.42</v>
      </c>
      <c r="F83" s="397">
        <v>92</v>
      </c>
      <c r="G83" s="22" t="s">
        <v>263</v>
      </c>
      <c r="I83" s="221"/>
    </row>
    <row r="84" spans="1:9" ht="15.75">
      <c r="A84" s="111">
        <v>72</v>
      </c>
      <c r="B84" s="150" t="s">
        <v>146</v>
      </c>
      <c r="C84" s="15" t="s">
        <v>147</v>
      </c>
      <c r="D84" s="15" t="s">
        <v>41</v>
      </c>
      <c r="E84" s="115">
        <v>3.39</v>
      </c>
      <c r="F84" s="397">
        <v>88</v>
      </c>
      <c r="G84" s="22" t="s">
        <v>263</v>
      </c>
      <c r="I84" s="221"/>
    </row>
    <row r="85" spans="1:9" ht="15.75">
      <c r="A85" s="111">
        <v>73</v>
      </c>
      <c r="B85" s="150" t="s">
        <v>149</v>
      </c>
      <c r="C85" s="15" t="s">
        <v>150</v>
      </c>
      <c r="D85" s="15" t="s">
        <v>151</v>
      </c>
      <c r="E85" s="115">
        <v>3.31</v>
      </c>
      <c r="F85" s="397">
        <v>83</v>
      </c>
      <c r="G85" s="22" t="s">
        <v>263</v>
      </c>
      <c r="I85" s="221"/>
    </row>
    <row r="86" spans="1:9" ht="15.75">
      <c r="A86" s="111">
        <v>74</v>
      </c>
      <c r="B86" s="150" t="s">
        <v>879</v>
      </c>
      <c r="C86" s="15" t="s">
        <v>880</v>
      </c>
      <c r="D86" s="15" t="s">
        <v>13</v>
      </c>
      <c r="E86" s="115">
        <v>3.28</v>
      </c>
      <c r="F86" s="397">
        <v>85</v>
      </c>
      <c r="G86" s="22" t="s">
        <v>263</v>
      </c>
      <c r="I86" s="221"/>
    </row>
    <row r="87" spans="1:9" ht="15.75">
      <c r="A87" s="111">
        <v>75</v>
      </c>
      <c r="B87" s="150" t="s">
        <v>142</v>
      </c>
      <c r="C87" s="15" t="s">
        <v>121</v>
      </c>
      <c r="D87" s="15" t="s">
        <v>9</v>
      </c>
      <c r="E87" s="115">
        <v>3.14</v>
      </c>
      <c r="F87" s="397">
        <v>85</v>
      </c>
      <c r="G87" s="22" t="s">
        <v>262</v>
      </c>
      <c r="I87" s="221"/>
    </row>
    <row r="88" spans="1:9" ht="15.75">
      <c r="A88" s="111">
        <v>76</v>
      </c>
      <c r="B88" s="150" t="s">
        <v>290</v>
      </c>
      <c r="C88" s="15" t="s">
        <v>291</v>
      </c>
      <c r="D88" s="15" t="s">
        <v>103</v>
      </c>
      <c r="E88" s="115">
        <v>3.07</v>
      </c>
      <c r="F88" s="397">
        <v>88</v>
      </c>
      <c r="G88" s="22" t="s">
        <v>262</v>
      </c>
      <c r="I88" s="221"/>
    </row>
    <row r="89" spans="1:9" ht="15.75">
      <c r="A89" s="111">
        <v>77</v>
      </c>
      <c r="B89" s="150" t="s">
        <v>881</v>
      </c>
      <c r="C89" s="15" t="s">
        <v>75</v>
      </c>
      <c r="D89" s="15" t="s">
        <v>51</v>
      </c>
      <c r="E89" s="115">
        <v>3.07</v>
      </c>
      <c r="F89" s="397">
        <v>83</v>
      </c>
      <c r="G89" s="22" t="s">
        <v>262</v>
      </c>
      <c r="I89" s="221"/>
    </row>
    <row r="90" spans="1:9" ht="15.75">
      <c r="A90" s="111">
        <v>78</v>
      </c>
      <c r="B90" s="150" t="s">
        <v>882</v>
      </c>
      <c r="C90" s="15" t="s">
        <v>235</v>
      </c>
      <c r="D90" s="15" t="s">
        <v>55</v>
      </c>
      <c r="E90" s="115">
        <v>3.02</v>
      </c>
      <c r="F90" s="397">
        <v>84</v>
      </c>
      <c r="G90" s="22" t="s">
        <v>262</v>
      </c>
      <c r="I90" s="221"/>
    </row>
    <row r="91" spans="1:9" ht="15.75">
      <c r="A91" s="111">
        <v>79</v>
      </c>
      <c r="B91" s="150" t="s">
        <v>294</v>
      </c>
      <c r="C91" s="15" t="s">
        <v>295</v>
      </c>
      <c r="D91" s="15" t="s">
        <v>67</v>
      </c>
      <c r="E91" s="115">
        <v>3.02</v>
      </c>
      <c r="F91" s="397">
        <v>84</v>
      </c>
      <c r="G91" s="22" t="s">
        <v>262</v>
      </c>
      <c r="I91" s="221"/>
    </row>
    <row r="92" spans="1:9" ht="15.75">
      <c r="A92" s="111">
        <v>80</v>
      </c>
      <c r="B92" s="150" t="s">
        <v>883</v>
      </c>
      <c r="C92" s="15" t="s">
        <v>101</v>
      </c>
      <c r="D92" s="15" t="s">
        <v>13</v>
      </c>
      <c r="E92" s="115">
        <v>3.02</v>
      </c>
      <c r="F92" s="397">
        <v>95</v>
      </c>
      <c r="G92" s="22" t="s">
        <v>262</v>
      </c>
      <c r="I92" s="221"/>
    </row>
    <row r="93" spans="1:9" ht="15.75">
      <c r="A93" s="111">
        <v>81</v>
      </c>
      <c r="B93" s="200" t="s">
        <v>884</v>
      </c>
      <c r="C93" s="116" t="s">
        <v>885</v>
      </c>
      <c r="D93" s="116" t="s">
        <v>46</v>
      </c>
      <c r="E93" s="117">
        <v>2.95</v>
      </c>
      <c r="F93" s="397">
        <v>83</v>
      </c>
      <c r="G93" s="22" t="s">
        <v>262</v>
      </c>
      <c r="I93" s="221"/>
    </row>
    <row r="94" spans="1:9" ht="15.75">
      <c r="A94" s="111">
        <v>82</v>
      </c>
      <c r="B94" s="200" t="s">
        <v>292</v>
      </c>
      <c r="C94" s="116" t="s">
        <v>293</v>
      </c>
      <c r="D94" s="116" t="s">
        <v>30</v>
      </c>
      <c r="E94" s="117">
        <v>2.95</v>
      </c>
      <c r="F94" s="397">
        <v>82</v>
      </c>
      <c r="G94" s="22" t="s">
        <v>262</v>
      </c>
      <c r="I94" s="221"/>
    </row>
    <row r="95" spans="1:9" ht="15.75">
      <c r="A95" s="111">
        <v>83</v>
      </c>
      <c r="B95" s="200" t="s">
        <v>886</v>
      </c>
      <c r="C95" s="116" t="s">
        <v>887</v>
      </c>
      <c r="D95" s="116" t="s">
        <v>40</v>
      </c>
      <c r="E95" s="117">
        <v>2.83</v>
      </c>
      <c r="F95" s="397">
        <v>80</v>
      </c>
      <c r="G95" s="22" t="s">
        <v>262</v>
      </c>
      <c r="I95" s="221"/>
    </row>
    <row r="96" spans="1:9" ht="15.75">
      <c r="A96" s="111">
        <v>84</v>
      </c>
      <c r="B96" s="200" t="s">
        <v>888</v>
      </c>
      <c r="C96" s="116" t="s">
        <v>889</v>
      </c>
      <c r="D96" s="116" t="s">
        <v>34</v>
      </c>
      <c r="E96" s="117">
        <v>2.81</v>
      </c>
      <c r="F96" s="397">
        <v>88</v>
      </c>
      <c r="G96" s="22" t="s">
        <v>262</v>
      </c>
      <c r="I96" s="221"/>
    </row>
    <row r="97" spans="1:9" ht="15.75">
      <c r="A97" s="111">
        <v>85</v>
      </c>
      <c r="B97" s="200" t="s">
        <v>289</v>
      </c>
      <c r="C97" s="116" t="s">
        <v>178</v>
      </c>
      <c r="D97" s="116" t="s">
        <v>13</v>
      </c>
      <c r="E97" s="117">
        <v>2.81</v>
      </c>
      <c r="F97" s="397">
        <v>83</v>
      </c>
      <c r="G97" s="22" t="s">
        <v>262</v>
      </c>
      <c r="I97" s="221"/>
    </row>
    <row r="98" spans="1:9" ht="15.75">
      <c r="A98" s="111">
        <v>86</v>
      </c>
      <c r="B98" s="200" t="s">
        <v>890</v>
      </c>
      <c r="C98" s="116" t="s">
        <v>75</v>
      </c>
      <c r="D98" s="116" t="s">
        <v>54</v>
      </c>
      <c r="E98" s="117">
        <v>2.79</v>
      </c>
      <c r="F98" s="397">
        <v>83</v>
      </c>
      <c r="G98" s="22" t="s">
        <v>262</v>
      </c>
      <c r="I98" s="221"/>
    </row>
    <row r="99" spans="1:9" ht="15.75">
      <c r="A99" s="111">
        <v>87</v>
      </c>
      <c r="B99" s="200" t="s">
        <v>891</v>
      </c>
      <c r="C99" s="116" t="s">
        <v>892</v>
      </c>
      <c r="D99" s="116" t="s">
        <v>80</v>
      </c>
      <c r="E99" s="117">
        <v>2.78</v>
      </c>
      <c r="F99" s="397">
        <v>83</v>
      </c>
      <c r="G99" s="22" t="s">
        <v>262</v>
      </c>
      <c r="I99" s="221"/>
    </row>
    <row r="100" spans="1:9" ht="15.75">
      <c r="A100" s="111">
        <v>88</v>
      </c>
      <c r="B100" s="201" t="s">
        <v>893</v>
      </c>
      <c r="C100" s="180" t="s">
        <v>75</v>
      </c>
      <c r="D100" s="180" t="s">
        <v>61</v>
      </c>
      <c r="E100" s="181">
        <v>2.74</v>
      </c>
      <c r="F100" s="398">
        <v>83</v>
      </c>
      <c r="G100" s="172" t="s">
        <v>262</v>
      </c>
      <c r="I100" s="221"/>
    </row>
    <row r="101" spans="1:9" ht="15.75">
      <c r="A101" s="185" t="s">
        <v>296</v>
      </c>
      <c r="B101" s="222"/>
      <c r="C101" s="222"/>
      <c r="D101" s="222"/>
      <c r="E101" s="222"/>
      <c r="F101" s="396"/>
      <c r="G101" s="186"/>
      <c r="I101" s="221"/>
    </row>
    <row r="102" spans="1:9" ht="15.75">
      <c r="A102" s="182">
        <v>89</v>
      </c>
      <c r="B102" s="202" t="s">
        <v>168</v>
      </c>
      <c r="C102" s="183" t="s">
        <v>169</v>
      </c>
      <c r="D102" s="183" t="s">
        <v>19</v>
      </c>
      <c r="E102" s="184">
        <v>3.92</v>
      </c>
      <c r="F102" s="399">
        <v>97</v>
      </c>
      <c r="G102" s="173" t="str">
        <f t="shared" ref="G102:G128" si="3">IF(E102&gt;=3.6,"Xuất sắc",IF(E102&gt;=3.2,"Giỏi",(IF(E102&gt;=2.5,"Khá"))))</f>
        <v>Xuất sắc</v>
      </c>
      <c r="I102" s="221"/>
    </row>
    <row r="103" spans="1:9" ht="15.75">
      <c r="A103" s="16">
        <v>90</v>
      </c>
      <c r="B103" s="150" t="s">
        <v>203</v>
      </c>
      <c r="C103" s="15" t="s">
        <v>204</v>
      </c>
      <c r="D103" s="15" t="s">
        <v>55</v>
      </c>
      <c r="E103" s="84">
        <v>3.83</v>
      </c>
      <c r="F103" s="25">
        <v>96</v>
      </c>
      <c r="G103" s="22" t="str">
        <f t="shared" si="3"/>
        <v>Xuất sắc</v>
      </c>
      <c r="I103" s="220"/>
    </row>
    <row r="104" spans="1:9" ht="15.75">
      <c r="A104" s="182">
        <v>91</v>
      </c>
      <c r="B104" s="150" t="s">
        <v>198</v>
      </c>
      <c r="C104" s="15" t="s">
        <v>174</v>
      </c>
      <c r="D104" s="15" t="s">
        <v>78</v>
      </c>
      <c r="E104" s="84">
        <v>3.81</v>
      </c>
      <c r="F104" s="25">
        <v>99</v>
      </c>
      <c r="G104" s="22" t="str">
        <f t="shared" si="3"/>
        <v>Xuất sắc</v>
      </c>
      <c r="I104" s="220"/>
    </row>
    <row r="105" spans="1:9" ht="15.75">
      <c r="A105" s="16">
        <v>92</v>
      </c>
      <c r="B105" s="150" t="s">
        <v>194</v>
      </c>
      <c r="C105" s="15" t="s">
        <v>195</v>
      </c>
      <c r="D105" s="15" t="s">
        <v>11</v>
      </c>
      <c r="E105" s="84">
        <v>3.69</v>
      </c>
      <c r="F105" s="25">
        <v>94</v>
      </c>
      <c r="G105" s="22" t="str">
        <f t="shared" si="3"/>
        <v>Xuất sắc</v>
      </c>
      <c r="I105" s="220"/>
    </row>
    <row r="106" spans="1:9" ht="15.75">
      <c r="A106" s="182">
        <v>93</v>
      </c>
      <c r="B106" s="150" t="s">
        <v>298</v>
      </c>
      <c r="C106" s="15" t="s">
        <v>117</v>
      </c>
      <c r="D106" s="15" t="s">
        <v>274</v>
      </c>
      <c r="E106" s="84">
        <v>3.69</v>
      </c>
      <c r="F106" s="25">
        <v>95</v>
      </c>
      <c r="G106" s="22" t="str">
        <f t="shared" si="3"/>
        <v>Xuất sắc</v>
      </c>
      <c r="I106" s="220"/>
    </row>
    <row r="107" spans="1:9" ht="15.75">
      <c r="A107" s="16">
        <v>94</v>
      </c>
      <c r="B107" s="150" t="s">
        <v>297</v>
      </c>
      <c r="C107" s="15" t="s">
        <v>60</v>
      </c>
      <c r="D107" s="15" t="s">
        <v>44</v>
      </c>
      <c r="E107" s="84">
        <v>3.67</v>
      </c>
      <c r="F107" s="25">
        <v>93</v>
      </c>
      <c r="G107" s="22" t="str">
        <f t="shared" si="3"/>
        <v>Xuất sắc</v>
      </c>
      <c r="I107" s="220"/>
    </row>
    <row r="108" spans="1:9" ht="15.75">
      <c r="A108" s="182">
        <v>95</v>
      </c>
      <c r="B108" s="150" t="s">
        <v>190</v>
      </c>
      <c r="C108" s="15" t="s">
        <v>49</v>
      </c>
      <c r="D108" s="15" t="s">
        <v>40</v>
      </c>
      <c r="E108" s="84">
        <v>3.58</v>
      </c>
      <c r="F108" s="25">
        <v>92</v>
      </c>
      <c r="G108" s="22" t="str">
        <f t="shared" si="3"/>
        <v>Giỏi</v>
      </c>
      <c r="I108" s="220"/>
    </row>
    <row r="109" spans="1:9" ht="15.75">
      <c r="A109" s="16">
        <v>96</v>
      </c>
      <c r="B109" s="150" t="s">
        <v>299</v>
      </c>
      <c r="C109" s="15" t="s">
        <v>300</v>
      </c>
      <c r="D109" s="15" t="s">
        <v>56</v>
      </c>
      <c r="E109" s="84">
        <v>3.56</v>
      </c>
      <c r="F109" s="25">
        <v>92</v>
      </c>
      <c r="G109" s="22" t="str">
        <f t="shared" si="3"/>
        <v>Giỏi</v>
      </c>
      <c r="I109" s="220"/>
    </row>
    <row r="110" spans="1:9" ht="15.75">
      <c r="A110" s="182">
        <v>97</v>
      </c>
      <c r="B110" s="150" t="s">
        <v>196</v>
      </c>
      <c r="C110" s="15" t="s">
        <v>197</v>
      </c>
      <c r="D110" s="15" t="s">
        <v>76</v>
      </c>
      <c r="E110" s="84">
        <v>3.47</v>
      </c>
      <c r="F110" s="27">
        <v>92</v>
      </c>
      <c r="G110" s="22" t="str">
        <f t="shared" si="3"/>
        <v>Giỏi</v>
      </c>
      <c r="I110" s="220"/>
    </row>
    <row r="111" spans="1:9" ht="15.75">
      <c r="A111" s="16">
        <v>98</v>
      </c>
      <c r="B111" s="150" t="s">
        <v>192</v>
      </c>
      <c r="C111" s="15" t="s">
        <v>47</v>
      </c>
      <c r="D111" s="15" t="s">
        <v>193</v>
      </c>
      <c r="E111" s="84">
        <v>3.44</v>
      </c>
      <c r="F111" s="25">
        <v>98</v>
      </c>
      <c r="G111" s="22" t="str">
        <f t="shared" si="3"/>
        <v>Giỏi</v>
      </c>
      <c r="I111" s="220"/>
    </row>
    <row r="112" spans="1:9" ht="15.75">
      <c r="A112" s="182">
        <v>99</v>
      </c>
      <c r="B112" s="150" t="s">
        <v>894</v>
      </c>
      <c r="C112" s="15" t="s">
        <v>895</v>
      </c>
      <c r="D112" s="15" t="s">
        <v>13</v>
      </c>
      <c r="E112" s="84">
        <v>3.28</v>
      </c>
      <c r="F112" s="27">
        <v>88</v>
      </c>
      <c r="G112" s="22" t="str">
        <f t="shared" si="3"/>
        <v>Giỏi</v>
      </c>
      <c r="I112" s="220"/>
    </row>
    <row r="113" spans="1:9" ht="15.75">
      <c r="A113" s="16">
        <v>100</v>
      </c>
      <c r="B113" s="150" t="s">
        <v>152</v>
      </c>
      <c r="C113" s="15" t="s">
        <v>153</v>
      </c>
      <c r="D113" s="15" t="s">
        <v>41</v>
      </c>
      <c r="E113" s="84">
        <v>3.25</v>
      </c>
      <c r="F113" s="90">
        <v>89</v>
      </c>
      <c r="G113" s="22" t="str">
        <f t="shared" si="3"/>
        <v>Giỏi</v>
      </c>
      <c r="I113" s="220"/>
    </row>
    <row r="114" spans="1:9" ht="15.75">
      <c r="A114" s="182">
        <v>101</v>
      </c>
      <c r="B114" s="150" t="s">
        <v>184</v>
      </c>
      <c r="C114" s="15" t="s">
        <v>185</v>
      </c>
      <c r="D114" s="15" t="s">
        <v>100</v>
      </c>
      <c r="E114" s="84">
        <v>3.22</v>
      </c>
      <c r="F114" s="25">
        <v>88</v>
      </c>
      <c r="G114" s="22" t="str">
        <f t="shared" si="3"/>
        <v>Giỏi</v>
      </c>
      <c r="I114" s="220"/>
    </row>
    <row r="115" spans="1:9" ht="15.75">
      <c r="A115" s="16">
        <v>102</v>
      </c>
      <c r="B115" s="150" t="s">
        <v>896</v>
      </c>
      <c r="C115" s="15" t="s">
        <v>139</v>
      </c>
      <c r="D115" s="15" t="s">
        <v>88</v>
      </c>
      <c r="E115" s="84">
        <v>3.17</v>
      </c>
      <c r="F115" s="25">
        <v>88</v>
      </c>
      <c r="G115" s="22" t="str">
        <f t="shared" si="3"/>
        <v>Khá</v>
      </c>
      <c r="I115" s="220"/>
    </row>
    <row r="116" spans="1:9" ht="15.75">
      <c r="A116" s="182">
        <v>103</v>
      </c>
      <c r="B116" s="150" t="s">
        <v>301</v>
      </c>
      <c r="C116" s="15" t="s">
        <v>92</v>
      </c>
      <c r="D116" s="15" t="s">
        <v>21</v>
      </c>
      <c r="E116" s="84">
        <v>3.11</v>
      </c>
      <c r="F116" s="25">
        <v>88</v>
      </c>
      <c r="G116" s="22" t="str">
        <f t="shared" si="3"/>
        <v>Khá</v>
      </c>
      <c r="I116" s="220"/>
    </row>
    <row r="117" spans="1:9" ht="15.75">
      <c r="A117" s="16">
        <v>104</v>
      </c>
      <c r="B117" s="150" t="s">
        <v>161</v>
      </c>
      <c r="C117" s="15" t="s">
        <v>75</v>
      </c>
      <c r="D117" s="15" t="s">
        <v>13</v>
      </c>
      <c r="E117" s="84">
        <v>3.08</v>
      </c>
      <c r="F117" s="27">
        <v>89</v>
      </c>
      <c r="G117" s="22" t="str">
        <f t="shared" si="3"/>
        <v>Khá</v>
      </c>
      <c r="I117" s="220"/>
    </row>
    <row r="118" spans="1:9" ht="15.75">
      <c r="A118" s="182">
        <v>105</v>
      </c>
      <c r="B118" s="150" t="s">
        <v>186</v>
      </c>
      <c r="C118" s="15" t="s">
        <v>187</v>
      </c>
      <c r="D118" s="15" t="s">
        <v>51</v>
      </c>
      <c r="E118" s="84">
        <v>3.08</v>
      </c>
      <c r="F118" s="27">
        <v>88</v>
      </c>
      <c r="G118" s="22" t="str">
        <f t="shared" si="3"/>
        <v>Khá</v>
      </c>
      <c r="I118" s="220"/>
    </row>
    <row r="119" spans="1:9" ht="15.75">
      <c r="A119" s="16">
        <v>106</v>
      </c>
      <c r="B119" s="150" t="s">
        <v>897</v>
      </c>
      <c r="C119" s="15" t="s">
        <v>898</v>
      </c>
      <c r="D119" s="15" t="s">
        <v>899</v>
      </c>
      <c r="E119" s="84">
        <v>3.07</v>
      </c>
      <c r="F119" s="25">
        <v>94</v>
      </c>
      <c r="G119" s="22" t="str">
        <f t="shared" si="3"/>
        <v>Khá</v>
      </c>
      <c r="I119" s="220"/>
    </row>
    <row r="120" spans="1:9" ht="15.75">
      <c r="A120" s="182">
        <v>107</v>
      </c>
      <c r="B120" s="150" t="s">
        <v>900</v>
      </c>
      <c r="C120" s="15" t="s">
        <v>235</v>
      </c>
      <c r="D120" s="15" t="s">
        <v>105</v>
      </c>
      <c r="E120" s="84">
        <v>3.05</v>
      </c>
      <c r="F120" s="27">
        <v>88</v>
      </c>
      <c r="G120" s="22" t="str">
        <f t="shared" si="3"/>
        <v>Khá</v>
      </c>
      <c r="I120" s="220"/>
    </row>
    <row r="121" spans="1:9" ht="15.75">
      <c r="A121" s="16">
        <v>108</v>
      </c>
      <c r="B121" s="150" t="s">
        <v>304</v>
      </c>
      <c r="C121" s="15" t="s">
        <v>45</v>
      </c>
      <c r="D121" s="15" t="s">
        <v>55</v>
      </c>
      <c r="E121" s="84">
        <v>3</v>
      </c>
      <c r="F121" s="25">
        <v>95</v>
      </c>
      <c r="G121" s="22" t="str">
        <f t="shared" si="3"/>
        <v>Khá</v>
      </c>
      <c r="I121" s="220"/>
    </row>
    <row r="122" spans="1:9" ht="15.75">
      <c r="A122" s="182">
        <v>109</v>
      </c>
      <c r="B122" s="150" t="s">
        <v>901</v>
      </c>
      <c r="C122" s="15" t="s">
        <v>124</v>
      </c>
      <c r="D122" s="15" t="s">
        <v>268</v>
      </c>
      <c r="E122" s="84">
        <v>3</v>
      </c>
      <c r="F122" s="25">
        <v>89</v>
      </c>
      <c r="G122" s="22" t="str">
        <f t="shared" si="3"/>
        <v>Khá</v>
      </c>
      <c r="I122" s="220"/>
    </row>
    <row r="123" spans="1:9" ht="15.75">
      <c r="A123" s="16">
        <v>110</v>
      </c>
      <c r="B123" s="150" t="s">
        <v>159</v>
      </c>
      <c r="C123" s="15" t="s">
        <v>160</v>
      </c>
      <c r="D123" s="15" t="s">
        <v>13</v>
      </c>
      <c r="E123" s="84">
        <v>2.98</v>
      </c>
      <c r="F123" s="27">
        <v>88</v>
      </c>
      <c r="G123" s="22" t="str">
        <f t="shared" si="3"/>
        <v>Khá</v>
      </c>
      <c r="I123" s="220"/>
    </row>
    <row r="124" spans="1:9" ht="15.75">
      <c r="A124" s="182">
        <v>111</v>
      </c>
      <c r="B124" s="203" t="s">
        <v>902</v>
      </c>
      <c r="C124" s="15" t="s">
        <v>16</v>
      </c>
      <c r="D124" s="15" t="s">
        <v>107</v>
      </c>
      <c r="E124" s="84">
        <v>2.88</v>
      </c>
      <c r="F124" s="27">
        <v>86</v>
      </c>
      <c r="G124" s="22" t="str">
        <f t="shared" si="3"/>
        <v>Khá</v>
      </c>
      <c r="I124" s="220"/>
    </row>
    <row r="125" spans="1:9" ht="15.75">
      <c r="A125" s="16">
        <v>112</v>
      </c>
      <c r="B125" s="150" t="s">
        <v>903</v>
      </c>
      <c r="C125" s="15" t="s">
        <v>904</v>
      </c>
      <c r="D125" s="15" t="s">
        <v>87</v>
      </c>
      <c r="E125" s="84">
        <v>2.86</v>
      </c>
      <c r="F125" s="25">
        <v>88</v>
      </c>
      <c r="G125" s="22" t="str">
        <f t="shared" si="3"/>
        <v>Khá</v>
      </c>
      <c r="I125" s="220"/>
    </row>
    <row r="126" spans="1:9" ht="15.75">
      <c r="A126" s="182">
        <v>113</v>
      </c>
      <c r="B126" s="150" t="s">
        <v>905</v>
      </c>
      <c r="C126" s="15" t="s">
        <v>906</v>
      </c>
      <c r="D126" s="15" t="s">
        <v>11</v>
      </c>
      <c r="E126" s="84">
        <v>2.75</v>
      </c>
      <c r="F126" s="25">
        <v>88</v>
      </c>
      <c r="G126" s="22" t="str">
        <f t="shared" si="3"/>
        <v>Khá</v>
      </c>
      <c r="I126" s="220"/>
    </row>
    <row r="127" spans="1:9" ht="15.75">
      <c r="A127" s="16">
        <v>114</v>
      </c>
      <c r="B127" s="150" t="s">
        <v>302</v>
      </c>
      <c r="C127" s="15" t="s">
        <v>303</v>
      </c>
      <c r="D127" s="15" t="s">
        <v>67</v>
      </c>
      <c r="E127" s="84">
        <v>2.71</v>
      </c>
      <c r="F127" s="90">
        <v>88</v>
      </c>
      <c r="G127" s="22" t="str">
        <f t="shared" si="3"/>
        <v>Khá</v>
      </c>
      <c r="I127" s="220"/>
    </row>
    <row r="128" spans="1:9" ht="15.75">
      <c r="A128" s="182">
        <v>115</v>
      </c>
      <c r="B128" s="150" t="s">
        <v>907</v>
      </c>
      <c r="C128" s="15" t="s">
        <v>908</v>
      </c>
      <c r="D128" s="15" t="s">
        <v>56</v>
      </c>
      <c r="E128" s="84">
        <v>2.67</v>
      </c>
      <c r="F128" s="25">
        <v>85</v>
      </c>
      <c r="G128" s="22" t="str">
        <f t="shared" si="3"/>
        <v>Khá</v>
      </c>
      <c r="I128" s="220"/>
    </row>
    <row r="129" spans="1:9" ht="15.75">
      <c r="A129" s="185" t="s">
        <v>909</v>
      </c>
      <c r="B129" s="222"/>
      <c r="C129" s="222"/>
      <c r="D129" s="222"/>
      <c r="E129" s="222"/>
      <c r="F129" s="396"/>
      <c r="G129" s="186"/>
      <c r="I129" s="220"/>
    </row>
    <row r="130" spans="1:9" ht="15.75">
      <c r="A130" s="31">
        <v>116</v>
      </c>
      <c r="B130" s="204" t="s">
        <v>207</v>
      </c>
      <c r="C130" s="47" t="s">
        <v>174</v>
      </c>
      <c r="D130" s="47" t="s">
        <v>104</v>
      </c>
      <c r="E130" s="169">
        <v>3.89</v>
      </c>
      <c r="F130" s="178">
        <v>100</v>
      </c>
      <c r="G130" s="22" t="str">
        <f t="shared" ref="G130:G151" si="4">IF(E130&gt;=3.6,"Xuất sắc",IF(E130&gt;=3.2,"Giỏi",(IF(E130&gt;=2.5,"Khá"))))</f>
        <v>Xuất sắc</v>
      </c>
      <c r="I130" s="220"/>
    </row>
    <row r="131" spans="1:9" ht="15.75">
      <c r="A131" s="31">
        <v>117</v>
      </c>
      <c r="B131" s="204" t="s">
        <v>205</v>
      </c>
      <c r="C131" s="47" t="s">
        <v>206</v>
      </c>
      <c r="D131" s="47" t="s">
        <v>21</v>
      </c>
      <c r="E131" s="169">
        <v>3.86</v>
      </c>
      <c r="F131" s="178">
        <v>100</v>
      </c>
      <c r="G131" s="22" t="str">
        <f t="shared" si="4"/>
        <v>Xuất sắc</v>
      </c>
      <c r="I131" s="220"/>
    </row>
    <row r="132" spans="1:9" ht="15.75">
      <c r="A132" s="31">
        <v>118</v>
      </c>
      <c r="B132" s="204" t="s">
        <v>237</v>
      </c>
      <c r="C132" s="47" t="s">
        <v>238</v>
      </c>
      <c r="D132" s="47" t="s">
        <v>55</v>
      </c>
      <c r="E132" s="169">
        <v>3.81</v>
      </c>
      <c r="F132" s="178">
        <v>96</v>
      </c>
      <c r="G132" s="22" t="str">
        <f t="shared" si="4"/>
        <v>Xuất sắc</v>
      </c>
    </row>
    <row r="133" spans="1:9" ht="15.75">
      <c r="A133" s="31">
        <v>119</v>
      </c>
      <c r="B133" s="204" t="s">
        <v>211</v>
      </c>
      <c r="C133" s="47" t="s">
        <v>59</v>
      </c>
      <c r="D133" s="47" t="s">
        <v>54</v>
      </c>
      <c r="E133" s="169">
        <v>3.75</v>
      </c>
      <c r="F133" s="178">
        <v>97</v>
      </c>
      <c r="G133" s="22" t="str">
        <f t="shared" si="4"/>
        <v>Xuất sắc</v>
      </c>
    </row>
    <row r="134" spans="1:9" ht="15.75">
      <c r="A134" s="31">
        <v>120</v>
      </c>
      <c r="B134" s="204" t="s">
        <v>234</v>
      </c>
      <c r="C134" s="47" t="s">
        <v>235</v>
      </c>
      <c r="D134" s="47" t="s">
        <v>236</v>
      </c>
      <c r="E134" s="169">
        <v>3.72</v>
      </c>
      <c r="F134" s="178">
        <v>95</v>
      </c>
      <c r="G134" s="22" t="str">
        <f t="shared" si="4"/>
        <v>Xuất sắc</v>
      </c>
    </row>
    <row r="135" spans="1:9" ht="15.75">
      <c r="A135" s="31">
        <v>121</v>
      </c>
      <c r="B135" s="204" t="s">
        <v>212</v>
      </c>
      <c r="C135" s="47" t="s">
        <v>213</v>
      </c>
      <c r="D135" s="47" t="s">
        <v>68</v>
      </c>
      <c r="E135" s="169">
        <v>3.69</v>
      </c>
      <c r="F135" s="178">
        <v>98</v>
      </c>
      <c r="G135" s="22" t="str">
        <f t="shared" si="4"/>
        <v>Xuất sắc</v>
      </c>
    </row>
    <row r="136" spans="1:9" ht="15.75">
      <c r="A136" s="31">
        <v>122</v>
      </c>
      <c r="B136" s="204" t="s">
        <v>227</v>
      </c>
      <c r="C136" s="47" t="s">
        <v>112</v>
      </c>
      <c r="D136" s="47" t="s">
        <v>41</v>
      </c>
      <c r="E136" s="169">
        <v>3.69</v>
      </c>
      <c r="F136" s="178">
        <v>96</v>
      </c>
      <c r="G136" s="22" t="str">
        <f t="shared" si="4"/>
        <v>Xuất sắc</v>
      </c>
    </row>
    <row r="137" spans="1:9" ht="15.75">
      <c r="A137" s="31">
        <v>123</v>
      </c>
      <c r="B137" s="204" t="s">
        <v>910</v>
      </c>
      <c r="C137" s="47" t="s">
        <v>20</v>
      </c>
      <c r="D137" s="47" t="s">
        <v>911</v>
      </c>
      <c r="E137" s="169">
        <v>3.58</v>
      </c>
      <c r="F137" s="178">
        <v>94</v>
      </c>
      <c r="G137" s="22" t="str">
        <f t="shared" si="4"/>
        <v>Giỏi</v>
      </c>
    </row>
    <row r="138" spans="1:9" ht="15.75">
      <c r="A138" s="31">
        <v>124</v>
      </c>
      <c r="B138" s="204" t="s">
        <v>201</v>
      </c>
      <c r="C138" s="47" t="s">
        <v>202</v>
      </c>
      <c r="D138" s="47" t="s">
        <v>13</v>
      </c>
      <c r="E138" s="169">
        <v>3.39</v>
      </c>
      <c r="F138" s="178">
        <v>99</v>
      </c>
      <c r="G138" s="22" t="str">
        <f t="shared" si="4"/>
        <v>Giỏi</v>
      </c>
    </row>
    <row r="139" spans="1:9" ht="15.75">
      <c r="A139" s="31">
        <v>125</v>
      </c>
      <c r="B139" s="205" t="s">
        <v>912</v>
      </c>
      <c r="C139" s="118" t="s">
        <v>913</v>
      </c>
      <c r="D139" s="118" t="s">
        <v>11</v>
      </c>
      <c r="E139" s="170">
        <v>3.36</v>
      </c>
      <c r="F139" s="178">
        <v>94</v>
      </c>
      <c r="G139" s="22" t="str">
        <f t="shared" si="4"/>
        <v>Giỏi</v>
      </c>
    </row>
    <row r="140" spans="1:9" ht="15.75">
      <c r="A140" s="31">
        <v>126</v>
      </c>
      <c r="B140" s="204" t="s">
        <v>914</v>
      </c>
      <c r="C140" s="47" t="s">
        <v>915</v>
      </c>
      <c r="D140" s="47" t="s">
        <v>61</v>
      </c>
      <c r="E140" s="169">
        <v>3.17</v>
      </c>
      <c r="F140" s="178">
        <v>94</v>
      </c>
      <c r="G140" s="22" t="str">
        <f t="shared" si="4"/>
        <v>Khá</v>
      </c>
    </row>
    <row r="141" spans="1:9" ht="15.75">
      <c r="A141" s="31">
        <v>127</v>
      </c>
      <c r="B141" s="204" t="s">
        <v>305</v>
      </c>
      <c r="C141" s="47" t="s">
        <v>20</v>
      </c>
      <c r="D141" s="47" t="s">
        <v>46</v>
      </c>
      <c r="E141" s="169">
        <v>3.14</v>
      </c>
      <c r="F141" s="178">
        <v>93</v>
      </c>
      <c r="G141" s="22" t="str">
        <f t="shared" si="4"/>
        <v>Khá</v>
      </c>
    </row>
    <row r="142" spans="1:9" ht="15.75">
      <c r="A142" s="31">
        <v>128</v>
      </c>
      <c r="B142" s="204" t="s">
        <v>216</v>
      </c>
      <c r="C142" s="47" t="s">
        <v>217</v>
      </c>
      <c r="D142" s="47" t="s">
        <v>103</v>
      </c>
      <c r="E142" s="169">
        <v>3.14</v>
      </c>
      <c r="F142" s="178">
        <v>93</v>
      </c>
      <c r="G142" s="22" t="str">
        <f t="shared" si="4"/>
        <v>Khá</v>
      </c>
    </row>
    <row r="143" spans="1:9" ht="15.75">
      <c r="A143" s="31">
        <v>129</v>
      </c>
      <c r="B143" s="204" t="s">
        <v>916</v>
      </c>
      <c r="C143" s="47" t="s">
        <v>20</v>
      </c>
      <c r="D143" s="47" t="s">
        <v>55</v>
      </c>
      <c r="E143" s="169">
        <v>3.11</v>
      </c>
      <c r="F143" s="178">
        <v>89</v>
      </c>
      <c r="G143" s="22" t="str">
        <f t="shared" si="4"/>
        <v>Khá</v>
      </c>
    </row>
    <row r="144" spans="1:9" ht="15.75">
      <c r="A144" s="31">
        <v>130</v>
      </c>
      <c r="B144" s="204" t="s">
        <v>917</v>
      </c>
      <c r="C144" s="47" t="s">
        <v>92</v>
      </c>
      <c r="D144" s="47" t="s">
        <v>21</v>
      </c>
      <c r="E144" s="169">
        <v>3.03</v>
      </c>
      <c r="F144" s="178">
        <v>88</v>
      </c>
      <c r="G144" s="22" t="str">
        <f t="shared" si="4"/>
        <v>Khá</v>
      </c>
    </row>
    <row r="145" spans="1:7" ht="15.75">
      <c r="A145" s="31">
        <v>131</v>
      </c>
      <c r="B145" s="204" t="s">
        <v>918</v>
      </c>
      <c r="C145" s="47" t="s">
        <v>919</v>
      </c>
      <c r="D145" s="47" t="s">
        <v>55</v>
      </c>
      <c r="E145" s="169">
        <v>3</v>
      </c>
      <c r="F145" s="178">
        <v>92</v>
      </c>
      <c r="G145" s="22" t="str">
        <f>IF(E145&gt;=3.6,"Xuất sắc",IF(E145&gt;=3.2,"Giỏi",(IF(E145&gt;=2.5,"Khá"))))</f>
        <v>Khá</v>
      </c>
    </row>
    <row r="146" spans="1:7" ht="15.75">
      <c r="A146" s="31">
        <v>132</v>
      </c>
      <c r="B146" s="204" t="s">
        <v>222</v>
      </c>
      <c r="C146" s="47" t="s">
        <v>223</v>
      </c>
      <c r="D146" s="47" t="s">
        <v>51</v>
      </c>
      <c r="E146" s="169">
        <v>3</v>
      </c>
      <c r="F146" s="178">
        <v>91</v>
      </c>
      <c r="G146" s="22" t="str">
        <f t="shared" si="4"/>
        <v>Khá</v>
      </c>
    </row>
    <row r="147" spans="1:7" ht="15.75">
      <c r="A147" s="31">
        <v>133</v>
      </c>
      <c r="B147" s="204" t="s">
        <v>308</v>
      </c>
      <c r="C147" s="47" t="s">
        <v>60</v>
      </c>
      <c r="D147" s="47" t="s">
        <v>309</v>
      </c>
      <c r="E147" s="169">
        <v>2.92</v>
      </c>
      <c r="F147" s="178">
        <v>89</v>
      </c>
      <c r="G147" s="22" t="str">
        <f t="shared" si="4"/>
        <v>Khá</v>
      </c>
    </row>
    <row r="148" spans="1:7" ht="15.75">
      <c r="A148" s="31">
        <v>134</v>
      </c>
      <c r="B148" s="204" t="s">
        <v>920</v>
      </c>
      <c r="C148" s="47" t="s">
        <v>20</v>
      </c>
      <c r="D148" s="47" t="s">
        <v>87</v>
      </c>
      <c r="E148" s="169">
        <v>2.86</v>
      </c>
      <c r="F148" s="178">
        <v>89</v>
      </c>
      <c r="G148" s="22" t="str">
        <f t="shared" si="4"/>
        <v>Khá</v>
      </c>
    </row>
    <row r="149" spans="1:7" ht="15.75">
      <c r="A149" s="31">
        <v>135</v>
      </c>
      <c r="B149" s="204" t="s">
        <v>306</v>
      </c>
      <c r="C149" s="47" t="s">
        <v>307</v>
      </c>
      <c r="D149" s="47" t="s">
        <v>107</v>
      </c>
      <c r="E149" s="169">
        <v>2.86</v>
      </c>
      <c r="F149" s="178">
        <v>90</v>
      </c>
      <c r="G149" s="22" t="str">
        <f>IF(E149&gt;=3.6,"Xuất sắc",IF(E149&gt;=3.2,"Giỏi",(IF(E149&gt;=2.5,"Khá"))))</f>
        <v>Khá</v>
      </c>
    </row>
    <row r="150" spans="1:7" ht="15.75">
      <c r="A150" s="31">
        <v>136</v>
      </c>
      <c r="B150" s="204" t="s">
        <v>310</v>
      </c>
      <c r="C150" s="47" t="s">
        <v>20</v>
      </c>
      <c r="D150" s="47" t="s">
        <v>43</v>
      </c>
      <c r="E150" s="169">
        <v>2.81</v>
      </c>
      <c r="F150" s="178">
        <v>87</v>
      </c>
      <c r="G150" s="22" t="str">
        <f t="shared" si="4"/>
        <v>Khá</v>
      </c>
    </row>
    <row r="151" spans="1:7" ht="15.75">
      <c r="A151" s="31">
        <v>137</v>
      </c>
      <c r="B151" s="204" t="s">
        <v>921</v>
      </c>
      <c r="C151" s="47" t="s">
        <v>723</v>
      </c>
      <c r="D151" s="47" t="s">
        <v>545</v>
      </c>
      <c r="E151" s="169">
        <v>2.5299999999999998</v>
      </c>
      <c r="F151" s="178">
        <v>85</v>
      </c>
      <c r="G151" s="22" t="str">
        <f t="shared" si="4"/>
        <v>Khá</v>
      </c>
    </row>
    <row r="152" spans="1:7" ht="15.75">
      <c r="A152" s="185" t="s">
        <v>311</v>
      </c>
      <c r="B152" s="222"/>
      <c r="C152" s="222"/>
      <c r="D152" s="222"/>
      <c r="E152" s="222"/>
      <c r="F152" s="396"/>
      <c r="G152" s="186"/>
    </row>
    <row r="153" spans="1:7" ht="15.75">
      <c r="A153" s="16">
        <v>138</v>
      </c>
      <c r="B153" s="150" t="s">
        <v>250</v>
      </c>
      <c r="C153" s="15" t="s">
        <v>75</v>
      </c>
      <c r="D153" s="15" t="s">
        <v>15</v>
      </c>
      <c r="E153" s="115">
        <v>3.69</v>
      </c>
      <c r="F153" s="400">
        <v>95</v>
      </c>
      <c r="G153" s="22" t="str">
        <f t="shared" ref="G153:G176" si="5">IF(E153&gt;=3.6,"Xuất sắc",IF(E153&gt;=3.2,"Giỏi",(IF(E153&gt;=2.5,"Khá"))))</f>
        <v>Xuất sắc</v>
      </c>
    </row>
    <row r="154" spans="1:7" ht="15.75">
      <c r="A154" s="16">
        <v>139</v>
      </c>
      <c r="B154" s="150" t="s">
        <v>314</v>
      </c>
      <c r="C154" s="15" t="s">
        <v>16</v>
      </c>
      <c r="D154" s="15" t="s">
        <v>315</v>
      </c>
      <c r="E154" s="115">
        <v>3.6</v>
      </c>
      <c r="F154" s="400">
        <v>89</v>
      </c>
      <c r="G154" s="22" t="str">
        <f t="shared" si="5"/>
        <v>Xuất sắc</v>
      </c>
    </row>
    <row r="155" spans="1:7" ht="15.75">
      <c r="A155" s="16">
        <v>140</v>
      </c>
      <c r="B155" s="150" t="s">
        <v>240</v>
      </c>
      <c r="C155" s="15" t="s">
        <v>241</v>
      </c>
      <c r="D155" s="15" t="s">
        <v>210</v>
      </c>
      <c r="E155" s="115">
        <v>3.5</v>
      </c>
      <c r="F155" s="400">
        <v>87</v>
      </c>
      <c r="G155" s="22" t="str">
        <f t="shared" si="5"/>
        <v>Giỏi</v>
      </c>
    </row>
    <row r="156" spans="1:7" ht="15.75">
      <c r="A156" s="16">
        <v>141</v>
      </c>
      <c r="B156" s="150" t="s">
        <v>318</v>
      </c>
      <c r="C156" s="15" t="s">
        <v>52</v>
      </c>
      <c r="D156" s="15" t="s">
        <v>40</v>
      </c>
      <c r="E156" s="115">
        <v>3.47</v>
      </c>
      <c r="F156" s="400">
        <v>89</v>
      </c>
      <c r="G156" s="22" t="str">
        <f t="shared" si="5"/>
        <v>Giỏi</v>
      </c>
    </row>
    <row r="157" spans="1:7" ht="15.75">
      <c r="A157" s="16">
        <v>142</v>
      </c>
      <c r="B157" s="150" t="s">
        <v>322</v>
      </c>
      <c r="C157" s="15" t="s">
        <v>323</v>
      </c>
      <c r="D157" s="15" t="s">
        <v>61</v>
      </c>
      <c r="E157" s="115">
        <v>3.39</v>
      </c>
      <c r="F157" s="400">
        <v>91</v>
      </c>
      <c r="G157" s="22" t="str">
        <f t="shared" si="5"/>
        <v>Giỏi</v>
      </c>
    </row>
    <row r="158" spans="1:7" ht="15.75">
      <c r="A158" s="16">
        <v>143</v>
      </c>
      <c r="B158" s="150" t="s">
        <v>316</v>
      </c>
      <c r="C158" s="15" t="s">
        <v>317</v>
      </c>
      <c r="D158" s="15" t="s">
        <v>40</v>
      </c>
      <c r="E158" s="115">
        <v>3.36</v>
      </c>
      <c r="F158" s="400">
        <v>89</v>
      </c>
      <c r="G158" s="22" t="str">
        <f t="shared" si="5"/>
        <v>Giỏi</v>
      </c>
    </row>
    <row r="159" spans="1:7" ht="15.75">
      <c r="A159" s="16">
        <v>144</v>
      </c>
      <c r="B159" s="150" t="s">
        <v>326</v>
      </c>
      <c r="C159" s="15" t="s">
        <v>327</v>
      </c>
      <c r="D159" s="15" t="s">
        <v>61</v>
      </c>
      <c r="E159" s="115">
        <v>3.22</v>
      </c>
      <c r="F159" s="400">
        <v>86</v>
      </c>
      <c r="G159" s="22" t="str">
        <f t="shared" si="5"/>
        <v>Giỏi</v>
      </c>
    </row>
    <row r="160" spans="1:7" ht="15.75">
      <c r="A160" s="16">
        <v>145</v>
      </c>
      <c r="B160" s="150" t="s">
        <v>922</v>
      </c>
      <c r="C160" s="15" t="s">
        <v>139</v>
      </c>
      <c r="D160" s="15" t="s">
        <v>40</v>
      </c>
      <c r="E160" s="115">
        <v>3.21</v>
      </c>
      <c r="F160" s="400">
        <v>89</v>
      </c>
      <c r="G160" s="22" t="str">
        <f t="shared" si="5"/>
        <v>Giỏi</v>
      </c>
    </row>
    <row r="161" spans="1:7" ht="15.75">
      <c r="A161" s="16">
        <v>146</v>
      </c>
      <c r="B161" s="150" t="s">
        <v>312</v>
      </c>
      <c r="C161" s="15" t="s">
        <v>313</v>
      </c>
      <c r="D161" s="15" t="s">
        <v>40</v>
      </c>
      <c r="E161" s="115">
        <v>3.19</v>
      </c>
      <c r="F161" s="400">
        <v>100</v>
      </c>
      <c r="G161" s="22" t="str">
        <f t="shared" si="5"/>
        <v>Khá</v>
      </c>
    </row>
    <row r="162" spans="1:7" ht="15.75">
      <c r="A162" s="16">
        <v>147</v>
      </c>
      <c r="B162" s="150" t="s">
        <v>324</v>
      </c>
      <c r="C162" s="15" t="s">
        <v>16</v>
      </c>
      <c r="D162" s="15" t="s">
        <v>325</v>
      </c>
      <c r="E162" s="115">
        <v>3.19</v>
      </c>
      <c r="F162" s="400">
        <v>87</v>
      </c>
      <c r="G162" s="22" t="str">
        <f t="shared" si="5"/>
        <v>Khá</v>
      </c>
    </row>
    <row r="163" spans="1:7" ht="15.75">
      <c r="A163" s="16">
        <v>148</v>
      </c>
      <c r="B163" s="150" t="s">
        <v>319</v>
      </c>
      <c r="C163" s="15" t="s">
        <v>320</v>
      </c>
      <c r="D163" s="15" t="s">
        <v>61</v>
      </c>
      <c r="E163" s="115">
        <v>3.17</v>
      </c>
      <c r="F163" s="400">
        <v>87</v>
      </c>
      <c r="G163" s="22" t="str">
        <f t="shared" si="5"/>
        <v>Khá</v>
      </c>
    </row>
    <row r="164" spans="1:7" ht="15.75">
      <c r="A164" s="16">
        <v>149</v>
      </c>
      <c r="B164" s="150" t="s">
        <v>923</v>
      </c>
      <c r="C164" s="15" t="s">
        <v>45</v>
      </c>
      <c r="D164" s="15" t="s">
        <v>13</v>
      </c>
      <c r="E164" s="115">
        <v>3.14</v>
      </c>
      <c r="F164" s="400">
        <v>85</v>
      </c>
      <c r="G164" s="22" t="str">
        <f t="shared" si="5"/>
        <v>Khá</v>
      </c>
    </row>
    <row r="165" spans="1:7" ht="15.75">
      <c r="A165" s="16">
        <v>150</v>
      </c>
      <c r="B165" s="150" t="s">
        <v>332</v>
      </c>
      <c r="C165" s="15" t="s">
        <v>20</v>
      </c>
      <c r="D165" s="15" t="s">
        <v>55</v>
      </c>
      <c r="E165" s="115">
        <v>3.11</v>
      </c>
      <c r="F165" s="400">
        <v>87</v>
      </c>
      <c r="G165" s="22" t="str">
        <f t="shared" si="5"/>
        <v>Khá</v>
      </c>
    </row>
    <row r="166" spans="1:7" ht="15.75">
      <c r="A166" s="16">
        <v>151</v>
      </c>
      <c r="B166" s="150" t="s">
        <v>248</v>
      </c>
      <c r="C166" s="15" t="s">
        <v>53</v>
      </c>
      <c r="D166" s="15" t="s">
        <v>249</v>
      </c>
      <c r="E166" s="115">
        <v>3.08</v>
      </c>
      <c r="F166" s="400">
        <v>89</v>
      </c>
      <c r="G166" s="22" t="str">
        <f t="shared" si="5"/>
        <v>Khá</v>
      </c>
    </row>
    <row r="167" spans="1:7" ht="15.75">
      <c r="A167" s="16">
        <v>152</v>
      </c>
      <c r="B167" s="150" t="s">
        <v>333</v>
      </c>
      <c r="C167" s="15" t="s">
        <v>334</v>
      </c>
      <c r="D167" s="15" t="s">
        <v>51</v>
      </c>
      <c r="E167" s="115">
        <v>3.05</v>
      </c>
      <c r="F167" s="400">
        <v>90</v>
      </c>
      <c r="G167" s="22" t="str">
        <f t="shared" si="5"/>
        <v>Khá</v>
      </c>
    </row>
    <row r="168" spans="1:7" ht="15.75">
      <c r="A168" s="16">
        <v>153</v>
      </c>
      <c r="B168" s="150" t="s">
        <v>328</v>
      </c>
      <c r="C168" s="15" t="s">
        <v>329</v>
      </c>
      <c r="D168" s="15" t="s">
        <v>54</v>
      </c>
      <c r="E168" s="115">
        <v>3.03</v>
      </c>
      <c r="F168" s="400">
        <v>86</v>
      </c>
      <c r="G168" s="22" t="str">
        <f t="shared" si="5"/>
        <v>Khá</v>
      </c>
    </row>
    <row r="169" spans="1:7" ht="15.75">
      <c r="A169" s="16">
        <v>154</v>
      </c>
      <c r="B169" s="150" t="s">
        <v>924</v>
      </c>
      <c r="C169" s="15" t="s">
        <v>174</v>
      </c>
      <c r="D169" s="15" t="s">
        <v>48</v>
      </c>
      <c r="E169" s="115">
        <v>2.92</v>
      </c>
      <c r="F169" s="400">
        <v>87</v>
      </c>
      <c r="G169" s="22" t="str">
        <f t="shared" si="5"/>
        <v>Khá</v>
      </c>
    </row>
    <row r="170" spans="1:7" ht="15.75">
      <c r="A170" s="16">
        <v>155</v>
      </c>
      <c r="B170" s="150" t="s">
        <v>925</v>
      </c>
      <c r="C170" s="15" t="s">
        <v>926</v>
      </c>
      <c r="D170" s="15" t="s">
        <v>88</v>
      </c>
      <c r="E170" s="115">
        <v>2.92</v>
      </c>
      <c r="F170" s="400">
        <v>86</v>
      </c>
      <c r="G170" s="22" t="str">
        <f t="shared" si="5"/>
        <v>Khá</v>
      </c>
    </row>
    <row r="171" spans="1:7" ht="15.75">
      <c r="A171" s="16">
        <v>156</v>
      </c>
      <c r="B171" s="150" t="s">
        <v>330</v>
      </c>
      <c r="C171" s="15" t="s">
        <v>331</v>
      </c>
      <c r="D171" s="15" t="s">
        <v>32</v>
      </c>
      <c r="E171" s="115">
        <v>2.81</v>
      </c>
      <c r="F171" s="400">
        <v>86</v>
      </c>
      <c r="G171" s="22" t="str">
        <f t="shared" si="5"/>
        <v>Khá</v>
      </c>
    </row>
    <row r="172" spans="1:7" ht="15.75">
      <c r="A172" s="16">
        <v>157</v>
      </c>
      <c r="B172" s="150" t="s">
        <v>243</v>
      </c>
      <c r="C172" s="15" t="s">
        <v>244</v>
      </c>
      <c r="D172" s="15" t="s">
        <v>51</v>
      </c>
      <c r="E172" s="115">
        <v>2.75</v>
      </c>
      <c r="F172" s="400">
        <v>86</v>
      </c>
      <c r="G172" s="22" t="str">
        <f t="shared" si="5"/>
        <v>Khá</v>
      </c>
    </row>
    <row r="173" spans="1:7" ht="15.75">
      <c r="A173" s="16">
        <v>158</v>
      </c>
      <c r="B173" s="150" t="s">
        <v>245</v>
      </c>
      <c r="C173" s="15" t="s">
        <v>20</v>
      </c>
      <c r="D173" s="15" t="s">
        <v>17</v>
      </c>
      <c r="E173" s="115">
        <v>2.72</v>
      </c>
      <c r="F173" s="400">
        <v>85</v>
      </c>
      <c r="G173" s="22" t="str">
        <f t="shared" si="5"/>
        <v>Khá</v>
      </c>
    </row>
    <row r="174" spans="1:7" ht="15.75">
      <c r="A174" s="16">
        <v>159</v>
      </c>
      <c r="B174" s="150" t="s">
        <v>927</v>
      </c>
      <c r="C174" s="15" t="s">
        <v>694</v>
      </c>
      <c r="D174" s="15" t="s">
        <v>54</v>
      </c>
      <c r="E174" s="115">
        <v>2.71</v>
      </c>
      <c r="F174" s="400">
        <v>85</v>
      </c>
      <c r="G174" s="22" t="str">
        <f t="shared" si="5"/>
        <v>Khá</v>
      </c>
    </row>
    <row r="175" spans="1:7" ht="15.75">
      <c r="A175" s="16">
        <v>160</v>
      </c>
      <c r="B175" s="150" t="s">
        <v>928</v>
      </c>
      <c r="C175" s="15" t="s">
        <v>694</v>
      </c>
      <c r="D175" s="15" t="s">
        <v>32</v>
      </c>
      <c r="E175" s="115">
        <v>2.67</v>
      </c>
      <c r="F175" s="400">
        <v>85</v>
      </c>
      <c r="G175" s="22" t="str">
        <f t="shared" si="5"/>
        <v>Khá</v>
      </c>
    </row>
    <row r="176" spans="1:7" ht="15.75">
      <c r="A176" s="16">
        <v>161</v>
      </c>
      <c r="B176" s="150" t="s">
        <v>929</v>
      </c>
      <c r="C176" s="15" t="s">
        <v>20</v>
      </c>
      <c r="D176" s="15" t="s">
        <v>105</v>
      </c>
      <c r="E176" s="115">
        <v>2.58</v>
      </c>
      <c r="F176" s="392">
        <v>85</v>
      </c>
      <c r="G176" s="22" t="str">
        <f t="shared" si="5"/>
        <v>Khá</v>
      </c>
    </row>
    <row r="177" spans="1:17" ht="16.5">
      <c r="A177" s="223" t="s">
        <v>335</v>
      </c>
      <c r="B177" s="224"/>
      <c r="C177" s="224"/>
      <c r="D177" s="224"/>
      <c r="E177" s="224"/>
      <c r="F177" s="401"/>
      <c r="G177" s="225"/>
      <c r="H177" s="188"/>
    </row>
    <row r="178" spans="1:17" ht="16.5">
      <c r="A178" s="119">
        <v>162</v>
      </c>
      <c r="B178" s="121" t="s">
        <v>260</v>
      </c>
      <c r="C178" s="121" t="s">
        <v>139</v>
      </c>
      <c r="D178" s="122" t="s">
        <v>88</v>
      </c>
      <c r="E178" s="120" t="s">
        <v>930</v>
      </c>
      <c r="F178" s="402">
        <v>100</v>
      </c>
      <c r="G178" s="28" t="s">
        <v>494</v>
      </c>
    </row>
    <row r="179" spans="1:17" ht="16.5">
      <c r="A179" s="119">
        <v>163</v>
      </c>
      <c r="B179" s="121" t="s">
        <v>261</v>
      </c>
      <c r="C179" s="121" t="s">
        <v>20</v>
      </c>
      <c r="D179" s="122" t="s">
        <v>136</v>
      </c>
      <c r="E179" s="120" t="s">
        <v>931</v>
      </c>
      <c r="F179" s="285">
        <v>98</v>
      </c>
      <c r="G179" s="28" t="s">
        <v>494</v>
      </c>
    </row>
    <row r="180" spans="1:17" ht="16.5">
      <c r="A180" s="119">
        <v>164</v>
      </c>
      <c r="B180" s="121" t="s">
        <v>336</v>
      </c>
      <c r="C180" s="121" t="s">
        <v>337</v>
      </c>
      <c r="D180" s="122" t="s">
        <v>19</v>
      </c>
      <c r="E180" s="120" t="s">
        <v>932</v>
      </c>
      <c r="F180" s="403">
        <v>87</v>
      </c>
      <c r="G180" s="22" t="s">
        <v>263</v>
      </c>
    </row>
    <row r="181" spans="1:17" ht="16.5">
      <c r="A181" s="119">
        <v>165</v>
      </c>
      <c r="B181" s="121" t="s">
        <v>255</v>
      </c>
      <c r="C181" s="121" t="s">
        <v>256</v>
      </c>
      <c r="D181" s="122" t="s">
        <v>66</v>
      </c>
      <c r="E181" s="120" t="s">
        <v>933</v>
      </c>
      <c r="F181" s="403">
        <v>92</v>
      </c>
      <c r="G181" s="22" t="s">
        <v>263</v>
      </c>
    </row>
    <row r="182" spans="1:17" ht="16.5">
      <c r="A182" s="119">
        <v>166</v>
      </c>
      <c r="B182" s="121" t="s">
        <v>934</v>
      </c>
      <c r="C182" s="121" t="s">
        <v>99</v>
      </c>
      <c r="D182" s="122" t="s">
        <v>18</v>
      </c>
      <c r="E182" s="120" t="s">
        <v>935</v>
      </c>
      <c r="F182" s="404">
        <v>88</v>
      </c>
      <c r="G182" s="22" t="s">
        <v>263</v>
      </c>
    </row>
    <row r="183" spans="1:17" ht="16.5">
      <c r="A183" s="119">
        <v>167</v>
      </c>
      <c r="B183" s="121" t="s">
        <v>338</v>
      </c>
      <c r="C183" s="121" t="s">
        <v>20</v>
      </c>
      <c r="D183" s="122" t="s">
        <v>339</v>
      </c>
      <c r="E183" s="120" t="s">
        <v>936</v>
      </c>
      <c r="F183" s="403">
        <v>90</v>
      </c>
      <c r="G183" s="28" t="s">
        <v>262</v>
      </c>
    </row>
    <row r="184" spans="1:17" ht="16.5">
      <c r="A184" s="119">
        <v>168</v>
      </c>
      <c r="B184" s="121" t="s">
        <v>343</v>
      </c>
      <c r="C184" s="121" t="s">
        <v>344</v>
      </c>
      <c r="D184" s="122" t="s">
        <v>345</v>
      </c>
      <c r="E184" s="120" t="s">
        <v>937</v>
      </c>
      <c r="F184" s="403">
        <v>85</v>
      </c>
      <c r="G184" s="28" t="s">
        <v>262</v>
      </c>
    </row>
    <row r="185" spans="1:17" ht="16.5">
      <c r="A185" s="119">
        <v>169</v>
      </c>
      <c r="B185" s="121" t="s">
        <v>938</v>
      </c>
      <c r="C185" s="121" t="s">
        <v>939</v>
      </c>
      <c r="D185" s="122" t="s">
        <v>96</v>
      </c>
      <c r="E185" s="120" t="s">
        <v>646</v>
      </c>
      <c r="F185" s="403">
        <v>85</v>
      </c>
      <c r="G185" s="28" t="s">
        <v>262</v>
      </c>
    </row>
    <row r="186" spans="1:17" ht="16.5">
      <c r="A186" s="119">
        <v>170</v>
      </c>
      <c r="B186" s="121" t="s">
        <v>257</v>
      </c>
      <c r="C186" s="121" t="s">
        <v>229</v>
      </c>
      <c r="D186" s="122" t="s">
        <v>19</v>
      </c>
      <c r="E186" s="120" t="s">
        <v>940</v>
      </c>
      <c r="F186" s="403">
        <v>89</v>
      </c>
      <c r="G186" s="28" t="s">
        <v>262</v>
      </c>
    </row>
    <row r="187" spans="1:17" ht="16.5">
      <c r="A187" s="119">
        <v>171</v>
      </c>
      <c r="B187" s="121" t="s">
        <v>253</v>
      </c>
      <c r="C187" s="121" t="s">
        <v>20</v>
      </c>
      <c r="D187" s="122" t="s">
        <v>54</v>
      </c>
      <c r="E187" s="120" t="s">
        <v>941</v>
      </c>
      <c r="F187" s="403">
        <v>90</v>
      </c>
      <c r="G187" s="28" t="s">
        <v>262</v>
      </c>
    </row>
    <row r="188" spans="1:17" ht="16.5">
      <c r="A188" s="119">
        <v>172</v>
      </c>
      <c r="B188" s="121" t="s">
        <v>340</v>
      </c>
      <c r="C188" s="121" t="s">
        <v>341</v>
      </c>
      <c r="D188" s="122" t="s">
        <v>342</v>
      </c>
      <c r="E188" s="120" t="s">
        <v>942</v>
      </c>
      <c r="F188" s="403">
        <v>85</v>
      </c>
      <c r="G188" s="28" t="s">
        <v>262</v>
      </c>
    </row>
    <row r="189" spans="1:17" ht="16.5">
      <c r="A189" s="119">
        <v>173</v>
      </c>
      <c r="B189" s="125" t="s">
        <v>943</v>
      </c>
      <c r="C189" s="125" t="s">
        <v>121</v>
      </c>
      <c r="D189" s="126" t="s">
        <v>107</v>
      </c>
      <c r="E189" s="124" t="s">
        <v>464</v>
      </c>
      <c r="F189" s="285">
        <v>85</v>
      </c>
      <c r="G189" s="28" t="s">
        <v>262</v>
      </c>
    </row>
    <row r="191" spans="1:17" s="127" customFormat="1" ht="42" customHeight="1">
      <c r="A191" s="102" t="s">
        <v>5</v>
      </c>
      <c r="B191" s="195" t="s">
        <v>264</v>
      </c>
      <c r="C191" s="103" t="s">
        <v>265</v>
      </c>
      <c r="D191" s="104" t="s">
        <v>2</v>
      </c>
      <c r="E191" s="102" t="s">
        <v>266</v>
      </c>
      <c r="F191" s="405" t="s">
        <v>267</v>
      </c>
      <c r="G191" s="102" t="s">
        <v>1367</v>
      </c>
      <c r="J191" s="327" t="s">
        <v>944</v>
      </c>
      <c r="K191" s="128"/>
      <c r="L191" s="128"/>
      <c r="M191" s="128"/>
      <c r="N191" s="128"/>
      <c r="O191" s="128"/>
      <c r="P191" s="128"/>
      <c r="Q191" s="128"/>
    </row>
    <row r="192" spans="1:17" ht="15.75">
      <c r="A192" s="328" t="s">
        <v>945</v>
      </c>
      <c r="B192" s="329"/>
      <c r="C192" s="15"/>
      <c r="D192" s="15"/>
      <c r="E192" s="16"/>
      <c r="F192" s="406"/>
      <c r="G192" s="17"/>
      <c r="J192" s="327"/>
      <c r="K192" s="128"/>
      <c r="L192" s="128"/>
      <c r="M192" s="128"/>
      <c r="N192" s="128"/>
      <c r="O192" s="128"/>
      <c r="P192" s="128"/>
      <c r="Q192" s="128"/>
    </row>
    <row r="193" spans="1:17" ht="15.75">
      <c r="A193" s="16">
        <v>174</v>
      </c>
      <c r="B193" s="206" t="s">
        <v>422</v>
      </c>
      <c r="C193" s="189" t="s">
        <v>423</v>
      </c>
      <c r="D193" s="189" t="s">
        <v>11</v>
      </c>
      <c r="E193" s="84">
        <v>3.74</v>
      </c>
      <c r="F193" s="25">
        <v>96</v>
      </c>
      <c r="G193" s="22" t="s">
        <v>494</v>
      </c>
      <c r="J193" s="327"/>
      <c r="K193" s="128"/>
      <c r="L193" s="128"/>
      <c r="M193" s="128"/>
      <c r="N193" s="128"/>
      <c r="O193" s="128"/>
      <c r="P193" s="128"/>
      <c r="Q193" s="128"/>
    </row>
    <row r="194" spans="1:17" ht="15.75">
      <c r="A194" s="16">
        <v>175</v>
      </c>
      <c r="B194" s="206" t="s">
        <v>420</v>
      </c>
      <c r="C194" s="189" t="s">
        <v>421</v>
      </c>
      <c r="D194" s="189" t="s">
        <v>40</v>
      </c>
      <c r="E194" s="84">
        <v>3.84</v>
      </c>
      <c r="F194" s="25">
        <v>99</v>
      </c>
      <c r="G194" s="22" t="s">
        <v>494</v>
      </c>
      <c r="J194" s="327"/>
      <c r="K194" s="128"/>
      <c r="L194" s="128"/>
      <c r="M194" s="128"/>
      <c r="N194" s="128"/>
      <c r="O194" s="128"/>
      <c r="P194" s="128"/>
      <c r="Q194" s="128"/>
    </row>
    <row r="195" spans="1:17" ht="15.75">
      <c r="A195" s="16">
        <v>176</v>
      </c>
      <c r="B195" s="206" t="s">
        <v>349</v>
      </c>
      <c r="C195" s="189" t="s">
        <v>350</v>
      </c>
      <c r="D195" s="189" t="s">
        <v>351</v>
      </c>
      <c r="E195" s="84">
        <v>4</v>
      </c>
      <c r="F195" s="25">
        <v>100</v>
      </c>
      <c r="G195" s="22" t="s">
        <v>494</v>
      </c>
      <c r="J195" s="327"/>
      <c r="K195" s="128"/>
      <c r="L195" s="128"/>
      <c r="M195" s="128"/>
      <c r="N195" s="128"/>
      <c r="O195" s="128"/>
      <c r="P195" s="128"/>
      <c r="Q195" s="128"/>
    </row>
    <row r="196" spans="1:17" ht="15.75">
      <c r="A196" s="16">
        <v>177</v>
      </c>
      <c r="B196" s="206" t="s">
        <v>383</v>
      </c>
      <c r="C196" s="189" t="s">
        <v>384</v>
      </c>
      <c r="D196" s="189" t="s">
        <v>100</v>
      </c>
      <c r="E196" s="84">
        <v>3.84</v>
      </c>
      <c r="F196" s="25">
        <v>100</v>
      </c>
      <c r="G196" s="22" t="s">
        <v>494</v>
      </c>
      <c r="J196" s="327"/>
      <c r="K196" s="128"/>
      <c r="L196" s="128"/>
      <c r="M196" s="128"/>
      <c r="N196" s="128"/>
      <c r="O196" s="128"/>
      <c r="P196" s="128"/>
      <c r="Q196" s="128"/>
    </row>
    <row r="197" spans="1:17" ht="15.75">
      <c r="A197" s="16">
        <v>178</v>
      </c>
      <c r="B197" s="206" t="s">
        <v>946</v>
      </c>
      <c r="C197" s="189" t="s">
        <v>947</v>
      </c>
      <c r="D197" s="189" t="s">
        <v>532</v>
      </c>
      <c r="E197" s="84">
        <v>3.66</v>
      </c>
      <c r="F197" s="25">
        <v>98</v>
      </c>
      <c r="G197" s="22" t="s">
        <v>494</v>
      </c>
      <c r="J197" s="327"/>
      <c r="K197" s="128"/>
      <c r="L197" s="128"/>
      <c r="M197" s="128"/>
      <c r="N197" s="128"/>
      <c r="O197" s="128"/>
      <c r="P197" s="128"/>
      <c r="Q197" s="128"/>
    </row>
    <row r="198" spans="1:17" ht="15.75">
      <c r="A198" s="16">
        <v>179</v>
      </c>
      <c r="B198" s="206" t="s">
        <v>359</v>
      </c>
      <c r="C198" s="189" t="s">
        <v>360</v>
      </c>
      <c r="D198" s="189" t="s">
        <v>11</v>
      </c>
      <c r="E198" s="84">
        <v>3.59</v>
      </c>
      <c r="F198" s="25">
        <v>98</v>
      </c>
      <c r="G198" s="22" t="s">
        <v>263</v>
      </c>
      <c r="J198" s="327"/>
      <c r="K198" s="128"/>
      <c r="L198" s="128"/>
      <c r="M198" s="128"/>
      <c r="N198" s="128"/>
      <c r="O198" s="128"/>
      <c r="P198" s="128"/>
      <c r="Q198" s="128"/>
    </row>
    <row r="199" spans="1:17" ht="15.75">
      <c r="A199" s="16">
        <v>180</v>
      </c>
      <c r="B199" s="206" t="s">
        <v>425</v>
      </c>
      <c r="C199" s="189" t="s">
        <v>426</v>
      </c>
      <c r="D199" s="189" t="s">
        <v>32</v>
      </c>
      <c r="E199" s="84">
        <v>3.47</v>
      </c>
      <c r="F199" s="25">
        <v>95</v>
      </c>
      <c r="G199" s="22" t="s">
        <v>263</v>
      </c>
      <c r="J199" s="327"/>
      <c r="K199" s="128"/>
      <c r="L199" s="128"/>
      <c r="M199" s="128"/>
      <c r="N199" s="128"/>
      <c r="O199" s="128"/>
      <c r="P199" s="128"/>
      <c r="Q199" s="128"/>
    </row>
    <row r="200" spans="1:17" ht="15.75">
      <c r="A200" s="16">
        <v>181</v>
      </c>
      <c r="B200" s="206" t="s">
        <v>385</v>
      </c>
      <c r="C200" s="189" t="s">
        <v>386</v>
      </c>
      <c r="D200" s="189" t="s">
        <v>387</v>
      </c>
      <c r="E200" s="84">
        <v>3.41</v>
      </c>
      <c r="F200" s="25">
        <v>100</v>
      </c>
      <c r="G200" s="22" t="s">
        <v>263</v>
      </c>
      <c r="J200" s="327"/>
    </row>
    <row r="201" spans="1:17" ht="15.75">
      <c r="A201" s="16">
        <v>182</v>
      </c>
      <c r="B201" s="206" t="s">
        <v>402</v>
      </c>
      <c r="C201" s="189" t="s">
        <v>111</v>
      </c>
      <c r="D201" s="189" t="s">
        <v>21</v>
      </c>
      <c r="E201" s="84">
        <v>3.53</v>
      </c>
      <c r="F201" s="25">
        <v>95</v>
      </c>
      <c r="G201" s="22" t="s">
        <v>263</v>
      </c>
      <c r="J201" s="327"/>
    </row>
    <row r="202" spans="1:17" ht="15.75">
      <c r="A202" s="16">
        <v>183</v>
      </c>
      <c r="B202" s="206" t="s">
        <v>948</v>
      </c>
      <c r="C202" s="189" t="s">
        <v>949</v>
      </c>
      <c r="D202" s="189" t="s">
        <v>103</v>
      </c>
      <c r="E202" s="84">
        <v>3.2</v>
      </c>
      <c r="F202" s="25">
        <v>99</v>
      </c>
      <c r="G202" s="22" t="s">
        <v>263</v>
      </c>
    </row>
    <row r="203" spans="1:17" ht="15.75">
      <c r="A203" s="16">
        <v>184</v>
      </c>
      <c r="B203" s="206" t="s">
        <v>439</v>
      </c>
      <c r="C203" s="189" t="s">
        <v>440</v>
      </c>
      <c r="D203" s="189" t="s">
        <v>19</v>
      </c>
      <c r="E203" s="84">
        <v>3.2</v>
      </c>
      <c r="F203" s="25">
        <v>95</v>
      </c>
      <c r="G203" s="22" t="s">
        <v>263</v>
      </c>
    </row>
    <row r="204" spans="1:17" ht="15.75">
      <c r="A204" s="16">
        <v>185</v>
      </c>
      <c r="B204" s="206" t="s">
        <v>398</v>
      </c>
      <c r="C204" s="189" t="s">
        <v>399</v>
      </c>
      <c r="D204" s="189" t="s">
        <v>80</v>
      </c>
      <c r="E204" s="84">
        <v>3.25</v>
      </c>
      <c r="F204" s="25">
        <v>98</v>
      </c>
      <c r="G204" s="22" t="s">
        <v>263</v>
      </c>
    </row>
    <row r="205" spans="1:17" ht="15.75">
      <c r="A205" s="16">
        <v>186</v>
      </c>
      <c r="B205" s="206" t="s">
        <v>415</v>
      </c>
      <c r="C205" s="189" t="s">
        <v>416</v>
      </c>
      <c r="D205" s="189" t="s">
        <v>56</v>
      </c>
      <c r="E205" s="84">
        <v>3.06</v>
      </c>
      <c r="F205" s="25">
        <v>95</v>
      </c>
      <c r="G205" s="22" t="s">
        <v>262</v>
      </c>
    </row>
    <row r="206" spans="1:17" ht="15.75">
      <c r="A206" s="16">
        <v>187</v>
      </c>
      <c r="B206" s="206" t="s">
        <v>950</v>
      </c>
      <c r="C206" s="189" t="s">
        <v>951</v>
      </c>
      <c r="D206" s="189" t="s">
        <v>32</v>
      </c>
      <c r="E206" s="84">
        <v>2.78</v>
      </c>
      <c r="F206" s="25">
        <v>95</v>
      </c>
      <c r="G206" s="22" t="s">
        <v>262</v>
      </c>
    </row>
    <row r="207" spans="1:17" ht="15.75">
      <c r="A207" s="16">
        <v>188</v>
      </c>
      <c r="B207" s="206" t="s">
        <v>448</v>
      </c>
      <c r="C207" s="189" t="s">
        <v>39</v>
      </c>
      <c r="D207" s="189" t="s">
        <v>40</v>
      </c>
      <c r="E207" s="84">
        <v>2.59</v>
      </c>
      <c r="F207" s="25">
        <v>88</v>
      </c>
      <c r="G207" s="22" t="s">
        <v>262</v>
      </c>
    </row>
    <row r="208" spans="1:17" ht="15.75">
      <c r="A208" s="16">
        <v>189</v>
      </c>
      <c r="B208" s="206" t="s">
        <v>435</v>
      </c>
      <c r="C208" s="189" t="s">
        <v>31</v>
      </c>
      <c r="D208" s="189" t="s">
        <v>61</v>
      </c>
      <c r="E208" s="84">
        <v>2.81</v>
      </c>
      <c r="F208" s="25">
        <v>93</v>
      </c>
      <c r="G208" s="22" t="s">
        <v>262</v>
      </c>
    </row>
    <row r="209" spans="1:7" ht="15.75">
      <c r="A209" s="16">
        <v>190</v>
      </c>
      <c r="B209" s="206" t="s">
        <v>406</v>
      </c>
      <c r="C209" s="189" t="s">
        <v>407</v>
      </c>
      <c r="D209" s="189" t="s">
        <v>408</v>
      </c>
      <c r="E209" s="84">
        <v>2.69</v>
      </c>
      <c r="F209" s="25">
        <v>95</v>
      </c>
      <c r="G209" s="22" t="s">
        <v>262</v>
      </c>
    </row>
    <row r="210" spans="1:7" ht="15.75">
      <c r="A210" s="16">
        <v>191</v>
      </c>
      <c r="B210" s="206" t="s">
        <v>952</v>
      </c>
      <c r="C210" s="189" t="s">
        <v>953</v>
      </c>
      <c r="D210" s="189" t="s">
        <v>19</v>
      </c>
      <c r="E210" s="84">
        <v>2.94</v>
      </c>
      <c r="F210" s="25">
        <v>99</v>
      </c>
      <c r="G210" s="22" t="s">
        <v>262</v>
      </c>
    </row>
    <row r="211" spans="1:7" ht="15.75">
      <c r="A211" s="16">
        <v>192</v>
      </c>
      <c r="B211" s="206" t="s">
        <v>418</v>
      </c>
      <c r="C211" s="189" t="s">
        <v>419</v>
      </c>
      <c r="D211" s="189" t="s">
        <v>107</v>
      </c>
      <c r="E211" s="84">
        <v>3.13</v>
      </c>
      <c r="F211" s="25">
        <v>92</v>
      </c>
      <c r="G211" s="22" t="s">
        <v>262</v>
      </c>
    </row>
    <row r="212" spans="1:7" ht="15.75">
      <c r="A212" s="328" t="s">
        <v>954</v>
      </c>
      <c r="B212" s="329"/>
      <c r="C212" s="18"/>
      <c r="D212" s="18"/>
      <c r="E212" s="17"/>
      <c r="F212" s="406"/>
      <c r="G212" s="22"/>
    </row>
    <row r="213" spans="1:7" ht="15.75">
      <c r="A213" s="16">
        <v>193</v>
      </c>
      <c r="B213" s="207" t="s">
        <v>347</v>
      </c>
      <c r="C213" s="89" t="s">
        <v>348</v>
      </c>
      <c r="D213" s="89" t="s">
        <v>46</v>
      </c>
      <c r="E213" s="84">
        <v>3.41</v>
      </c>
      <c r="F213" s="25">
        <v>94</v>
      </c>
      <c r="G213" s="22" t="str">
        <f t="shared" ref="G213:G224" si="6">IF(E213&gt;=3.6,"Xuất Sắc",IF(E213&gt;=3.2,"Giỏi",IF(E213&gt;=2.5,"Khá")))</f>
        <v>Giỏi</v>
      </c>
    </row>
    <row r="214" spans="1:7" ht="15.75">
      <c r="A214" s="16">
        <v>194</v>
      </c>
      <c r="B214" s="207" t="s">
        <v>955</v>
      </c>
      <c r="C214" s="89" t="s">
        <v>31</v>
      </c>
      <c r="D214" s="89" t="s">
        <v>54</v>
      </c>
      <c r="E214" s="84">
        <v>3.4</v>
      </c>
      <c r="F214" s="25">
        <v>90</v>
      </c>
      <c r="G214" s="22" t="str">
        <f t="shared" si="6"/>
        <v>Giỏi</v>
      </c>
    </row>
    <row r="215" spans="1:7" ht="15.75">
      <c r="A215" s="16">
        <v>195</v>
      </c>
      <c r="B215" s="207" t="s">
        <v>374</v>
      </c>
      <c r="C215" s="89" t="s">
        <v>75</v>
      </c>
      <c r="D215" s="89" t="s">
        <v>103</v>
      </c>
      <c r="E215" s="84">
        <v>3.34</v>
      </c>
      <c r="F215" s="25">
        <v>99</v>
      </c>
      <c r="G215" s="22" t="str">
        <f t="shared" si="6"/>
        <v>Giỏi</v>
      </c>
    </row>
    <row r="216" spans="1:7" ht="15.75">
      <c r="A216" s="16">
        <v>196</v>
      </c>
      <c r="B216" s="207" t="s">
        <v>956</v>
      </c>
      <c r="C216" s="89" t="s">
        <v>957</v>
      </c>
      <c r="D216" s="89" t="s">
        <v>958</v>
      </c>
      <c r="E216" s="84">
        <v>3.31</v>
      </c>
      <c r="F216" s="25">
        <v>93</v>
      </c>
      <c r="G216" s="22" t="str">
        <f t="shared" si="6"/>
        <v>Giỏi</v>
      </c>
    </row>
    <row r="217" spans="1:7" ht="15.75">
      <c r="A217" s="16">
        <v>197</v>
      </c>
      <c r="B217" s="207" t="s">
        <v>959</v>
      </c>
      <c r="C217" s="89" t="s">
        <v>960</v>
      </c>
      <c r="D217" s="89" t="s">
        <v>32</v>
      </c>
      <c r="E217" s="84">
        <v>3</v>
      </c>
      <c r="F217" s="25">
        <v>90</v>
      </c>
      <c r="G217" s="22" t="str">
        <f t="shared" si="6"/>
        <v>Khá</v>
      </c>
    </row>
    <row r="218" spans="1:7" ht="15.75">
      <c r="A218" s="16">
        <v>198</v>
      </c>
      <c r="B218" s="207" t="s">
        <v>961</v>
      </c>
      <c r="C218" s="89" t="s">
        <v>20</v>
      </c>
      <c r="D218" s="89" t="s">
        <v>19</v>
      </c>
      <c r="E218" s="84">
        <v>2.94</v>
      </c>
      <c r="F218" s="25">
        <v>85</v>
      </c>
      <c r="G218" s="22" t="str">
        <f t="shared" si="6"/>
        <v>Khá</v>
      </c>
    </row>
    <row r="219" spans="1:7" ht="15" customHeight="1">
      <c r="A219" s="16">
        <v>199</v>
      </c>
      <c r="B219" s="207" t="s">
        <v>962</v>
      </c>
      <c r="C219" s="89" t="s">
        <v>963</v>
      </c>
      <c r="D219" s="89" t="s">
        <v>11</v>
      </c>
      <c r="E219" s="84">
        <v>2.84</v>
      </c>
      <c r="F219" s="25">
        <v>93</v>
      </c>
      <c r="G219" s="22" t="str">
        <f t="shared" si="6"/>
        <v>Khá</v>
      </c>
    </row>
    <row r="220" spans="1:7" ht="15.75">
      <c r="A220" s="16">
        <v>200</v>
      </c>
      <c r="B220" s="207" t="s">
        <v>354</v>
      </c>
      <c r="C220" s="89" t="s">
        <v>355</v>
      </c>
      <c r="D220" s="89" t="s">
        <v>81</v>
      </c>
      <c r="E220" s="84">
        <v>2.83</v>
      </c>
      <c r="F220" s="25">
        <v>92</v>
      </c>
      <c r="G220" s="22" t="str">
        <f t="shared" si="6"/>
        <v>Khá</v>
      </c>
    </row>
    <row r="221" spans="1:7" ht="15.75">
      <c r="A221" s="16">
        <v>201</v>
      </c>
      <c r="B221" s="207" t="s">
        <v>964</v>
      </c>
      <c r="C221" s="89" t="s">
        <v>22</v>
      </c>
      <c r="D221" s="89" t="s">
        <v>116</v>
      </c>
      <c r="E221" s="84">
        <v>2.8</v>
      </c>
      <c r="F221" s="25">
        <v>90</v>
      </c>
      <c r="G221" s="22" t="str">
        <f t="shared" si="6"/>
        <v>Khá</v>
      </c>
    </row>
    <row r="222" spans="1:7" ht="15.75">
      <c r="A222" s="16">
        <v>202</v>
      </c>
      <c r="B222" s="207" t="s">
        <v>965</v>
      </c>
      <c r="C222" s="89" t="s">
        <v>966</v>
      </c>
      <c r="D222" s="89" t="s">
        <v>68</v>
      </c>
      <c r="E222" s="84">
        <v>2.78</v>
      </c>
      <c r="F222" s="25">
        <v>90</v>
      </c>
      <c r="G222" s="22" t="str">
        <f t="shared" si="6"/>
        <v>Khá</v>
      </c>
    </row>
    <row r="223" spans="1:7" ht="15.75">
      <c r="A223" s="16">
        <v>203</v>
      </c>
      <c r="B223" s="207" t="s">
        <v>967</v>
      </c>
      <c r="C223" s="89" t="s">
        <v>968</v>
      </c>
      <c r="D223" s="89" t="s">
        <v>100</v>
      </c>
      <c r="E223" s="84">
        <v>2.78</v>
      </c>
      <c r="F223" s="25">
        <v>93</v>
      </c>
      <c r="G223" s="22" t="str">
        <f t="shared" si="6"/>
        <v>Khá</v>
      </c>
    </row>
    <row r="224" spans="1:7" ht="15.75">
      <c r="A224" s="16">
        <v>204</v>
      </c>
      <c r="B224" s="208" t="s">
        <v>969</v>
      </c>
      <c r="C224" s="88" t="s">
        <v>49</v>
      </c>
      <c r="D224" s="88" t="s">
        <v>48</v>
      </c>
      <c r="E224" s="84">
        <v>2.56</v>
      </c>
      <c r="F224" s="25">
        <v>90</v>
      </c>
      <c r="G224" s="22" t="str">
        <f t="shared" si="6"/>
        <v>Khá</v>
      </c>
    </row>
    <row r="225" spans="1:7" ht="15.75">
      <c r="A225" s="339" t="s">
        <v>970</v>
      </c>
      <c r="B225" s="340"/>
      <c r="C225" s="18"/>
      <c r="D225" s="18"/>
      <c r="E225" s="17"/>
      <c r="F225" s="406"/>
      <c r="G225" s="22"/>
    </row>
    <row r="226" spans="1:7" ht="15.75">
      <c r="A226" s="85">
        <v>205</v>
      </c>
      <c r="B226" s="209" t="s">
        <v>380</v>
      </c>
      <c r="C226" s="85" t="s">
        <v>64</v>
      </c>
      <c r="D226" s="85" t="s">
        <v>68</v>
      </c>
      <c r="E226" s="86">
        <v>3.84</v>
      </c>
      <c r="F226" s="27">
        <v>90</v>
      </c>
      <c r="G226" s="22" t="s">
        <v>494</v>
      </c>
    </row>
    <row r="227" spans="1:7" ht="15.75">
      <c r="A227" s="85">
        <v>206</v>
      </c>
      <c r="B227" s="209" t="s">
        <v>431</v>
      </c>
      <c r="C227" s="85" t="s">
        <v>20</v>
      </c>
      <c r="D227" s="85" t="s">
        <v>108</v>
      </c>
      <c r="E227" s="86">
        <v>3.63</v>
      </c>
      <c r="F227" s="27">
        <v>94</v>
      </c>
      <c r="G227" s="22" t="s">
        <v>494</v>
      </c>
    </row>
    <row r="228" spans="1:7" ht="15.75">
      <c r="A228" s="85">
        <v>207</v>
      </c>
      <c r="B228" s="209" t="s">
        <v>396</v>
      </c>
      <c r="C228" s="85" t="s">
        <v>125</v>
      </c>
      <c r="D228" s="85" t="s">
        <v>107</v>
      </c>
      <c r="E228" s="86">
        <v>3.59</v>
      </c>
      <c r="F228" s="27">
        <v>93</v>
      </c>
      <c r="G228" s="22" t="s">
        <v>263</v>
      </c>
    </row>
    <row r="229" spans="1:7" ht="15.75">
      <c r="A229" s="85">
        <v>208</v>
      </c>
      <c r="B229" s="209" t="s">
        <v>971</v>
      </c>
      <c r="C229" s="85" t="s">
        <v>20</v>
      </c>
      <c r="D229" s="85" t="s">
        <v>43</v>
      </c>
      <c r="E229" s="86">
        <v>3.53</v>
      </c>
      <c r="F229" s="27">
        <v>90</v>
      </c>
      <c r="G229" s="22" t="s">
        <v>263</v>
      </c>
    </row>
    <row r="230" spans="1:7" ht="15.75">
      <c r="A230" s="85">
        <v>209</v>
      </c>
      <c r="B230" s="209" t="s">
        <v>390</v>
      </c>
      <c r="C230" s="85" t="s">
        <v>20</v>
      </c>
      <c r="D230" s="85" t="s">
        <v>391</v>
      </c>
      <c r="E230" s="86">
        <v>3.5</v>
      </c>
      <c r="F230" s="27">
        <v>92</v>
      </c>
      <c r="G230" s="22" t="s">
        <v>263</v>
      </c>
    </row>
    <row r="231" spans="1:7" ht="15.75">
      <c r="A231" s="85">
        <v>210</v>
      </c>
      <c r="B231" s="209" t="s">
        <v>388</v>
      </c>
      <c r="C231" s="85" t="s">
        <v>389</v>
      </c>
      <c r="D231" s="85" t="s">
        <v>100</v>
      </c>
      <c r="E231" s="86">
        <v>3.41</v>
      </c>
      <c r="F231" s="27">
        <v>93</v>
      </c>
      <c r="G231" s="22" t="s">
        <v>263</v>
      </c>
    </row>
    <row r="232" spans="1:7" ht="15.75">
      <c r="A232" s="85">
        <v>211</v>
      </c>
      <c r="B232" s="209" t="s">
        <v>397</v>
      </c>
      <c r="C232" s="85" t="s">
        <v>20</v>
      </c>
      <c r="D232" s="85" t="s">
        <v>210</v>
      </c>
      <c r="E232" s="86">
        <v>3.25</v>
      </c>
      <c r="F232" s="27">
        <v>88</v>
      </c>
      <c r="G232" s="22" t="s">
        <v>263</v>
      </c>
    </row>
    <row r="233" spans="1:7" ht="15.75">
      <c r="A233" s="85">
        <v>212</v>
      </c>
      <c r="B233" s="209" t="s">
        <v>403</v>
      </c>
      <c r="C233" s="85" t="s">
        <v>20</v>
      </c>
      <c r="D233" s="85" t="s">
        <v>61</v>
      </c>
      <c r="E233" s="86">
        <v>3.22</v>
      </c>
      <c r="F233" s="27">
        <v>94</v>
      </c>
      <c r="G233" s="22" t="s">
        <v>263</v>
      </c>
    </row>
    <row r="234" spans="1:7" ht="15.75">
      <c r="A234" s="85">
        <v>213</v>
      </c>
      <c r="B234" s="209" t="s">
        <v>417</v>
      </c>
      <c r="C234" s="85" t="s">
        <v>75</v>
      </c>
      <c r="D234" s="85" t="s">
        <v>61</v>
      </c>
      <c r="E234" s="86">
        <v>3.19</v>
      </c>
      <c r="F234" s="27">
        <v>93</v>
      </c>
      <c r="G234" s="22" t="s">
        <v>262</v>
      </c>
    </row>
    <row r="235" spans="1:7" ht="15.75">
      <c r="A235" s="85">
        <v>214</v>
      </c>
      <c r="B235" s="209" t="s">
        <v>972</v>
      </c>
      <c r="C235" s="85" t="s">
        <v>565</v>
      </c>
      <c r="D235" s="85" t="s">
        <v>11</v>
      </c>
      <c r="E235" s="86">
        <v>3.09</v>
      </c>
      <c r="F235" s="27">
        <v>95</v>
      </c>
      <c r="G235" s="22" t="s">
        <v>262</v>
      </c>
    </row>
    <row r="236" spans="1:7" ht="15.75">
      <c r="A236" s="85">
        <v>215</v>
      </c>
      <c r="B236" s="209" t="s">
        <v>973</v>
      </c>
      <c r="C236" s="85" t="s">
        <v>974</v>
      </c>
      <c r="D236" s="85" t="s">
        <v>13</v>
      </c>
      <c r="E236" s="86">
        <v>3</v>
      </c>
      <c r="F236" s="27">
        <v>78</v>
      </c>
      <c r="G236" s="22" t="s">
        <v>262</v>
      </c>
    </row>
    <row r="237" spans="1:7" ht="15.75">
      <c r="A237" s="85">
        <v>216</v>
      </c>
      <c r="B237" s="209" t="s">
        <v>975</v>
      </c>
      <c r="C237" s="85" t="s">
        <v>16</v>
      </c>
      <c r="D237" s="85" t="s">
        <v>678</v>
      </c>
      <c r="E237" s="86">
        <v>2.96</v>
      </c>
      <c r="F237" s="27">
        <v>90</v>
      </c>
      <c r="G237" s="22" t="s">
        <v>262</v>
      </c>
    </row>
    <row r="238" spans="1:7" ht="15.75">
      <c r="A238" s="85">
        <v>217</v>
      </c>
      <c r="B238" s="209" t="s">
        <v>976</v>
      </c>
      <c r="C238" s="85" t="s">
        <v>145</v>
      </c>
      <c r="D238" s="85" t="s">
        <v>11</v>
      </c>
      <c r="E238" s="86">
        <v>2.94</v>
      </c>
      <c r="F238" s="27">
        <v>86</v>
      </c>
      <c r="G238" s="22" t="s">
        <v>262</v>
      </c>
    </row>
    <row r="239" spans="1:7" ht="15.75">
      <c r="A239" s="85">
        <v>218</v>
      </c>
      <c r="B239" s="209" t="s">
        <v>411</v>
      </c>
      <c r="C239" s="85" t="s">
        <v>412</v>
      </c>
      <c r="D239" s="85" t="s">
        <v>54</v>
      </c>
      <c r="E239" s="86">
        <v>2.91</v>
      </c>
      <c r="F239" s="27">
        <v>86</v>
      </c>
      <c r="G239" s="22" t="s">
        <v>262</v>
      </c>
    </row>
    <row r="240" spans="1:7" ht="15.75">
      <c r="A240" s="85">
        <v>219</v>
      </c>
      <c r="B240" s="209" t="s">
        <v>977</v>
      </c>
      <c r="C240" s="85" t="s">
        <v>978</v>
      </c>
      <c r="D240" s="85" t="s">
        <v>210</v>
      </c>
      <c r="E240" s="86">
        <v>2.89</v>
      </c>
      <c r="F240" s="27">
        <v>78</v>
      </c>
      <c r="G240" s="22" t="s">
        <v>262</v>
      </c>
    </row>
    <row r="241" spans="1:7" ht="15.75">
      <c r="A241" s="85">
        <v>220</v>
      </c>
      <c r="B241" s="209" t="s">
        <v>409</v>
      </c>
      <c r="C241" s="85" t="s">
        <v>410</v>
      </c>
      <c r="D241" s="85" t="s">
        <v>11</v>
      </c>
      <c r="E241" s="86">
        <v>2.81</v>
      </c>
      <c r="F241" s="27">
        <v>91</v>
      </c>
      <c r="G241" s="22" t="s">
        <v>262</v>
      </c>
    </row>
    <row r="242" spans="1:7" ht="15.75">
      <c r="A242" s="85">
        <v>221</v>
      </c>
      <c r="B242" s="209" t="s">
        <v>979</v>
      </c>
      <c r="C242" s="85" t="s">
        <v>980</v>
      </c>
      <c r="D242" s="85" t="s">
        <v>35</v>
      </c>
      <c r="E242" s="86">
        <v>2.75</v>
      </c>
      <c r="F242" s="27">
        <v>90</v>
      </c>
      <c r="G242" s="22" t="s">
        <v>262</v>
      </c>
    </row>
    <row r="243" spans="1:7" ht="15.75">
      <c r="A243" s="85">
        <v>222</v>
      </c>
      <c r="B243" s="209" t="s">
        <v>453</v>
      </c>
      <c r="C243" s="85" t="s">
        <v>121</v>
      </c>
      <c r="D243" s="85" t="s">
        <v>37</v>
      </c>
      <c r="E243" s="86">
        <v>2.69</v>
      </c>
      <c r="F243" s="27">
        <v>90</v>
      </c>
      <c r="G243" s="22" t="s">
        <v>262</v>
      </c>
    </row>
    <row r="244" spans="1:7" ht="15.75">
      <c r="A244" s="85">
        <v>223</v>
      </c>
      <c r="B244" s="209" t="s">
        <v>981</v>
      </c>
      <c r="C244" s="85" t="s">
        <v>982</v>
      </c>
      <c r="D244" s="85" t="s">
        <v>40</v>
      </c>
      <c r="E244" s="86">
        <v>2.5299999999999998</v>
      </c>
      <c r="F244" s="27">
        <v>82</v>
      </c>
      <c r="G244" s="22" t="s">
        <v>262</v>
      </c>
    </row>
    <row r="245" spans="1:7" ht="15.75">
      <c r="A245" s="85">
        <v>224</v>
      </c>
      <c r="B245" s="209" t="s">
        <v>983</v>
      </c>
      <c r="C245" s="85" t="s">
        <v>984</v>
      </c>
      <c r="D245" s="85" t="s">
        <v>55</v>
      </c>
      <c r="E245" s="86">
        <v>2.5</v>
      </c>
      <c r="F245" s="27">
        <v>88</v>
      </c>
      <c r="G245" s="22" t="s">
        <v>262</v>
      </c>
    </row>
    <row r="246" spans="1:7" s="418" customFormat="1" ht="15.75">
      <c r="A246" s="417">
        <v>225</v>
      </c>
      <c r="B246" s="264" t="s">
        <v>1795</v>
      </c>
      <c r="C246" s="264" t="s">
        <v>20</v>
      </c>
      <c r="D246" s="264" t="s">
        <v>1796</v>
      </c>
      <c r="E246" s="419">
        <v>3.31</v>
      </c>
      <c r="F246" s="263">
        <v>88</v>
      </c>
      <c r="G246" s="263" t="s">
        <v>262</v>
      </c>
    </row>
    <row r="247" spans="1:7" ht="15.75">
      <c r="A247" s="341" t="s">
        <v>985</v>
      </c>
      <c r="B247" s="342"/>
      <c r="C247" s="18"/>
      <c r="D247" s="18"/>
      <c r="E247" s="17"/>
      <c r="G247" s="22"/>
    </row>
    <row r="248" spans="1:7" ht="15.75">
      <c r="A248" s="130">
        <v>226</v>
      </c>
      <c r="B248" s="210" t="s">
        <v>358</v>
      </c>
      <c r="C248" s="131" t="s">
        <v>52</v>
      </c>
      <c r="D248" s="131" t="s">
        <v>32</v>
      </c>
      <c r="E248" s="133" t="s">
        <v>986</v>
      </c>
      <c r="F248" s="407">
        <v>97.5</v>
      </c>
      <c r="G248" s="22" t="s">
        <v>494</v>
      </c>
    </row>
    <row r="249" spans="1:7" ht="15.75">
      <c r="A249" s="130">
        <v>227</v>
      </c>
      <c r="B249" s="210" t="s">
        <v>361</v>
      </c>
      <c r="C249" s="131" t="s">
        <v>22</v>
      </c>
      <c r="D249" s="131" t="s">
        <v>55</v>
      </c>
      <c r="E249" s="133" t="s">
        <v>986</v>
      </c>
      <c r="F249" s="407">
        <v>97.5</v>
      </c>
      <c r="G249" s="22" t="s">
        <v>494</v>
      </c>
    </row>
    <row r="250" spans="1:7" ht="15.75">
      <c r="A250" s="130">
        <v>228</v>
      </c>
      <c r="B250" s="210" t="s">
        <v>362</v>
      </c>
      <c r="C250" s="131" t="s">
        <v>22</v>
      </c>
      <c r="D250" s="131" t="s">
        <v>10</v>
      </c>
      <c r="E250" s="9" t="s">
        <v>931</v>
      </c>
      <c r="F250" s="407">
        <v>97.5</v>
      </c>
      <c r="G250" s="22" t="s">
        <v>494</v>
      </c>
    </row>
    <row r="251" spans="1:7" ht="15.75">
      <c r="A251" s="130">
        <v>229</v>
      </c>
      <c r="B251" s="210" t="s">
        <v>363</v>
      </c>
      <c r="C251" s="131" t="s">
        <v>364</v>
      </c>
      <c r="D251" s="131" t="s">
        <v>66</v>
      </c>
      <c r="E251" s="133" t="s">
        <v>987</v>
      </c>
      <c r="F251" s="407">
        <v>90</v>
      </c>
      <c r="G251" s="22" t="s">
        <v>263</v>
      </c>
    </row>
    <row r="252" spans="1:7" ht="15.75">
      <c r="A252" s="130">
        <v>230</v>
      </c>
      <c r="B252" s="210" t="s">
        <v>357</v>
      </c>
      <c r="C252" s="131" t="s">
        <v>20</v>
      </c>
      <c r="D252" s="131" t="s">
        <v>68</v>
      </c>
      <c r="E252" s="133" t="s">
        <v>988</v>
      </c>
      <c r="F252" s="407">
        <v>90</v>
      </c>
      <c r="G252" s="22" t="s">
        <v>263</v>
      </c>
    </row>
    <row r="253" spans="1:7" ht="15.75">
      <c r="A253" s="130">
        <v>231</v>
      </c>
      <c r="B253" s="210" t="s">
        <v>346</v>
      </c>
      <c r="C253" s="131" t="s">
        <v>92</v>
      </c>
      <c r="D253" s="131" t="s">
        <v>21</v>
      </c>
      <c r="E253" s="133" t="s">
        <v>989</v>
      </c>
      <c r="F253" s="407">
        <v>91.5</v>
      </c>
      <c r="G253" s="22" t="s">
        <v>263</v>
      </c>
    </row>
    <row r="254" spans="1:7" ht="15" customHeight="1">
      <c r="A254" s="130">
        <v>232</v>
      </c>
      <c r="B254" s="210" t="s">
        <v>352</v>
      </c>
      <c r="C254" s="131" t="s">
        <v>178</v>
      </c>
      <c r="D254" s="131" t="s">
        <v>13</v>
      </c>
      <c r="E254" s="9" t="s">
        <v>987</v>
      </c>
      <c r="F254" s="407">
        <v>97</v>
      </c>
      <c r="G254" s="22" t="s">
        <v>263</v>
      </c>
    </row>
    <row r="255" spans="1:7" ht="15.75">
      <c r="A255" s="130">
        <v>233</v>
      </c>
      <c r="B255" s="211" t="s">
        <v>365</v>
      </c>
      <c r="C255" s="135" t="s">
        <v>366</v>
      </c>
      <c r="D255" s="135" t="s">
        <v>43</v>
      </c>
      <c r="E255" s="9" t="s">
        <v>990</v>
      </c>
      <c r="F255" s="407">
        <v>92</v>
      </c>
      <c r="G255" s="22" t="s">
        <v>263</v>
      </c>
    </row>
    <row r="256" spans="1:7" ht="15.75">
      <c r="A256" s="130">
        <v>234</v>
      </c>
      <c r="B256" s="210" t="s">
        <v>991</v>
      </c>
      <c r="C256" s="131" t="s">
        <v>20</v>
      </c>
      <c r="D256" s="131" t="s">
        <v>46</v>
      </c>
      <c r="E256" s="133" t="s">
        <v>992</v>
      </c>
      <c r="F256" s="407">
        <v>96</v>
      </c>
      <c r="G256" s="22" t="s">
        <v>262</v>
      </c>
    </row>
    <row r="257" spans="1:7" ht="15.75">
      <c r="A257" s="130">
        <v>235</v>
      </c>
      <c r="B257" s="210" t="s">
        <v>367</v>
      </c>
      <c r="C257" s="131" t="s">
        <v>368</v>
      </c>
      <c r="D257" s="131" t="s">
        <v>54</v>
      </c>
      <c r="E257" s="133" t="s">
        <v>993</v>
      </c>
      <c r="F257" s="407">
        <v>86.5</v>
      </c>
      <c r="G257" s="22" t="s">
        <v>262</v>
      </c>
    </row>
    <row r="258" spans="1:7" ht="15.75">
      <c r="A258" s="130">
        <v>236</v>
      </c>
      <c r="B258" s="210" t="s">
        <v>994</v>
      </c>
      <c r="C258" s="131" t="s">
        <v>12</v>
      </c>
      <c r="D258" s="131" t="s">
        <v>37</v>
      </c>
      <c r="E258" s="133" t="s">
        <v>995</v>
      </c>
      <c r="F258" s="407">
        <v>90</v>
      </c>
      <c r="G258" s="22" t="s">
        <v>262</v>
      </c>
    </row>
    <row r="259" spans="1:7" ht="15.75">
      <c r="A259" s="130">
        <v>237</v>
      </c>
      <c r="B259" s="210" t="s">
        <v>996</v>
      </c>
      <c r="C259" s="131" t="s">
        <v>997</v>
      </c>
      <c r="D259" s="131" t="s">
        <v>457</v>
      </c>
      <c r="E259" s="133" t="s">
        <v>998</v>
      </c>
      <c r="F259" s="407">
        <v>90</v>
      </c>
      <c r="G259" s="22" t="s">
        <v>262</v>
      </c>
    </row>
    <row r="260" spans="1:7" ht="15.75">
      <c r="A260" s="130">
        <v>238</v>
      </c>
      <c r="B260" s="210" t="s">
        <v>999</v>
      </c>
      <c r="C260" s="131" t="s">
        <v>1000</v>
      </c>
      <c r="D260" s="131" t="s">
        <v>1001</v>
      </c>
      <c r="E260" s="9" t="s">
        <v>657</v>
      </c>
      <c r="F260" s="407">
        <v>87</v>
      </c>
      <c r="G260" s="22" t="s">
        <v>262</v>
      </c>
    </row>
    <row r="261" spans="1:7" ht="15.75">
      <c r="A261" s="130">
        <v>239</v>
      </c>
      <c r="B261" s="210" t="s">
        <v>1002</v>
      </c>
      <c r="C261" s="131" t="s">
        <v>1003</v>
      </c>
      <c r="D261" s="131" t="s">
        <v>40</v>
      </c>
      <c r="E261" s="133" t="s">
        <v>639</v>
      </c>
      <c r="F261" s="407">
        <v>94</v>
      </c>
      <c r="G261" s="22" t="s">
        <v>262</v>
      </c>
    </row>
    <row r="262" spans="1:7" ht="15.75">
      <c r="A262" s="130">
        <v>240</v>
      </c>
      <c r="B262" s="210" t="s">
        <v>1004</v>
      </c>
      <c r="C262" s="131" t="s">
        <v>20</v>
      </c>
      <c r="D262" s="131" t="s">
        <v>61</v>
      </c>
      <c r="E262" s="133" t="s">
        <v>1005</v>
      </c>
      <c r="F262" s="407">
        <v>87</v>
      </c>
      <c r="G262" s="22" t="s">
        <v>262</v>
      </c>
    </row>
    <row r="263" spans="1:7" ht="15.75">
      <c r="A263" s="130">
        <v>241</v>
      </c>
      <c r="B263" s="212" t="s">
        <v>1006</v>
      </c>
      <c r="C263" s="129" t="s">
        <v>22</v>
      </c>
      <c r="D263" s="129" t="s">
        <v>1007</v>
      </c>
      <c r="E263" s="9" t="s">
        <v>1008</v>
      </c>
      <c r="F263" s="407">
        <v>89</v>
      </c>
      <c r="G263" s="22" t="s">
        <v>262</v>
      </c>
    </row>
    <row r="264" spans="1:7" ht="15.75">
      <c r="A264" s="130">
        <v>242</v>
      </c>
      <c r="B264" s="204" t="s">
        <v>1009</v>
      </c>
      <c r="C264" s="47" t="s">
        <v>1010</v>
      </c>
      <c r="D264" s="47" t="s">
        <v>1011</v>
      </c>
      <c r="E264" s="22" t="s">
        <v>1012</v>
      </c>
      <c r="F264" s="408">
        <v>88.5</v>
      </c>
      <c r="G264" s="22" t="s">
        <v>262</v>
      </c>
    </row>
    <row r="265" spans="1:7" ht="15.75">
      <c r="A265" s="341" t="s">
        <v>1013</v>
      </c>
      <c r="B265" s="342"/>
      <c r="C265" s="18"/>
      <c r="D265" s="18"/>
      <c r="E265" s="17"/>
      <c r="F265" s="406"/>
      <c r="G265" s="22"/>
    </row>
    <row r="266" spans="1:7" ht="15.75">
      <c r="A266" s="129">
        <v>243</v>
      </c>
      <c r="B266" s="150" t="s">
        <v>369</v>
      </c>
      <c r="C266" s="15" t="s">
        <v>370</v>
      </c>
      <c r="D266" s="15" t="s">
        <v>21</v>
      </c>
      <c r="E266" s="84">
        <v>3.59</v>
      </c>
      <c r="F266" s="409">
        <v>99</v>
      </c>
      <c r="G266" s="22" t="s">
        <v>263</v>
      </c>
    </row>
    <row r="267" spans="1:7" ht="15.75">
      <c r="A267" s="129">
        <v>244</v>
      </c>
      <c r="B267" s="150" t="s">
        <v>1014</v>
      </c>
      <c r="C267" s="15" t="s">
        <v>419</v>
      </c>
      <c r="D267" s="15" t="s">
        <v>44</v>
      </c>
      <c r="E267" s="84">
        <v>3.53</v>
      </c>
      <c r="F267" s="409">
        <v>95</v>
      </c>
      <c r="G267" s="22" t="s">
        <v>263</v>
      </c>
    </row>
    <row r="268" spans="1:7" ht="15.75">
      <c r="A268" s="129">
        <v>245</v>
      </c>
      <c r="B268" s="150" t="s">
        <v>371</v>
      </c>
      <c r="C268" s="15" t="s">
        <v>372</v>
      </c>
      <c r="D268" s="15" t="s">
        <v>35</v>
      </c>
      <c r="E268" s="84">
        <v>3.52</v>
      </c>
      <c r="F268" s="409">
        <v>99</v>
      </c>
      <c r="G268" s="22" t="s">
        <v>263</v>
      </c>
    </row>
    <row r="269" spans="1:7" ht="15.75">
      <c r="A269" s="129">
        <v>246</v>
      </c>
      <c r="B269" s="150" t="s">
        <v>373</v>
      </c>
      <c r="C269" s="15" t="s">
        <v>29</v>
      </c>
      <c r="D269" s="15" t="s">
        <v>30</v>
      </c>
      <c r="E269" s="84">
        <v>3.44</v>
      </c>
      <c r="F269" s="409">
        <v>95</v>
      </c>
      <c r="G269" s="22" t="s">
        <v>263</v>
      </c>
    </row>
    <row r="270" spans="1:7" ht="15.75">
      <c r="A270" s="129">
        <v>247</v>
      </c>
      <c r="B270" s="150" t="s">
        <v>1015</v>
      </c>
      <c r="C270" s="15" t="s">
        <v>178</v>
      </c>
      <c r="D270" s="15" t="s">
        <v>13</v>
      </c>
      <c r="E270" s="84">
        <v>3.28</v>
      </c>
      <c r="F270" s="409">
        <v>89</v>
      </c>
      <c r="G270" s="22" t="s">
        <v>263</v>
      </c>
    </row>
    <row r="271" spans="1:7" ht="15.75">
      <c r="A271" s="129">
        <v>248</v>
      </c>
      <c r="B271" s="150" t="s">
        <v>1016</v>
      </c>
      <c r="C271" s="15" t="s">
        <v>16</v>
      </c>
      <c r="D271" s="15" t="s">
        <v>9</v>
      </c>
      <c r="E271" s="84">
        <v>3.13</v>
      </c>
      <c r="F271" s="409">
        <v>93</v>
      </c>
      <c r="G271" s="22" t="s">
        <v>262</v>
      </c>
    </row>
    <row r="272" spans="1:7" ht="15.75">
      <c r="A272" s="129">
        <v>249</v>
      </c>
      <c r="B272" s="150" t="s">
        <v>1017</v>
      </c>
      <c r="C272" s="15" t="s">
        <v>20</v>
      </c>
      <c r="D272" s="15" t="s">
        <v>379</v>
      </c>
      <c r="E272" s="84">
        <v>3.09</v>
      </c>
      <c r="F272" s="409">
        <v>90</v>
      </c>
      <c r="G272" s="22" t="s">
        <v>262</v>
      </c>
    </row>
    <row r="273" spans="1:7" ht="15.75">
      <c r="A273" s="129">
        <v>250</v>
      </c>
      <c r="B273" s="150" t="s">
        <v>1018</v>
      </c>
      <c r="C273" s="15" t="s">
        <v>117</v>
      </c>
      <c r="D273" s="15" t="s">
        <v>13</v>
      </c>
      <c r="E273" s="84">
        <v>3.09</v>
      </c>
      <c r="F273" s="409">
        <v>94</v>
      </c>
      <c r="G273" s="22" t="s">
        <v>262</v>
      </c>
    </row>
    <row r="274" spans="1:7" ht="15.75">
      <c r="A274" s="129">
        <v>251</v>
      </c>
      <c r="B274" s="150" t="s">
        <v>1019</v>
      </c>
      <c r="C274" s="15" t="s">
        <v>1020</v>
      </c>
      <c r="D274" s="15" t="s">
        <v>1021</v>
      </c>
      <c r="E274" s="84">
        <v>3.09</v>
      </c>
      <c r="F274" s="409">
        <v>86</v>
      </c>
      <c r="G274" s="22" t="s">
        <v>262</v>
      </c>
    </row>
    <row r="275" spans="1:7" ht="15.75">
      <c r="A275" s="129">
        <v>252</v>
      </c>
      <c r="B275" s="150" t="s">
        <v>376</v>
      </c>
      <c r="C275" s="15" t="s">
        <v>45</v>
      </c>
      <c r="D275" s="15" t="s">
        <v>377</v>
      </c>
      <c r="E275" s="84">
        <v>3</v>
      </c>
      <c r="F275" s="409">
        <v>93</v>
      </c>
      <c r="G275" s="22" t="s">
        <v>262</v>
      </c>
    </row>
    <row r="276" spans="1:7" ht="15.75">
      <c r="A276" s="129">
        <v>253</v>
      </c>
      <c r="B276" s="150" t="s">
        <v>1022</v>
      </c>
      <c r="C276" s="15" t="s">
        <v>89</v>
      </c>
      <c r="D276" s="15" t="s">
        <v>32</v>
      </c>
      <c r="E276" s="84">
        <v>2.94</v>
      </c>
      <c r="F276" s="409">
        <v>89</v>
      </c>
      <c r="G276" s="22" t="s">
        <v>262</v>
      </c>
    </row>
    <row r="277" spans="1:7" ht="15.75">
      <c r="A277" s="129">
        <v>254</v>
      </c>
      <c r="B277" s="150" t="s">
        <v>1023</v>
      </c>
      <c r="C277" s="15" t="s">
        <v>1024</v>
      </c>
      <c r="D277" s="15" t="s">
        <v>103</v>
      </c>
      <c r="E277" s="84">
        <v>2.88</v>
      </c>
      <c r="F277" s="409">
        <v>86</v>
      </c>
      <c r="G277" s="22" t="s">
        <v>262</v>
      </c>
    </row>
    <row r="278" spans="1:7" ht="15.75">
      <c r="A278" s="129">
        <v>255</v>
      </c>
      <c r="B278" s="150" t="s">
        <v>1025</v>
      </c>
      <c r="C278" s="15" t="s">
        <v>662</v>
      </c>
      <c r="D278" s="15" t="s">
        <v>51</v>
      </c>
      <c r="E278" s="84">
        <v>2.88</v>
      </c>
      <c r="F278" s="409">
        <v>87</v>
      </c>
      <c r="G278" s="22" t="s">
        <v>262</v>
      </c>
    </row>
    <row r="279" spans="1:7" ht="15.75">
      <c r="A279" s="129">
        <v>256</v>
      </c>
      <c r="B279" s="150" t="s">
        <v>1026</v>
      </c>
      <c r="C279" s="15" t="s">
        <v>1027</v>
      </c>
      <c r="D279" s="15" t="s">
        <v>21</v>
      </c>
      <c r="E279" s="84">
        <v>2.82</v>
      </c>
      <c r="F279" s="409">
        <v>90</v>
      </c>
      <c r="G279" s="22" t="s">
        <v>262</v>
      </c>
    </row>
    <row r="280" spans="1:7" ht="15.75">
      <c r="A280" s="129">
        <v>257</v>
      </c>
      <c r="B280" s="150" t="s">
        <v>378</v>
      </c>
      <c r="C280" s="15" t="s">
        <v>47</v>
      </c>
      <c r="D280" s="15" t="s">
        <v>379</v>
      </c>
      <c r="E280" s="84">
        <v>2.78</v>
      </c>
      <c r="F280" s="409">
        <v>84</v>
      </c>
      <c r="G280" s="22" t="s">
        <v>262</v>
      </c>
    </row>
    <row r="281" spans="1:7" ht="15.75">
      <c r="A281" s="129">
        <v>258</v>
      </c>
      <c r="B281" s="150" t="s">
        <v>1028</v>
      </c>
      <c r="C281" s="15" t="s">
        <v>1029</v>
      </c>
      <c r="D281" s="15" t="s">
        <v>105</v>
      </c>
      <c r="E281" s="84">
        <v>2.72</v>
      </c>
      <c r="F281" s="409">
        <v>85</v>
      </c>
      <c r="G281" s="22" t="s">
        <v>262</v>
      </c>
    </row>
    <row r="282" spans="1:7" ht="15.75">
      <c r="A282" s="129">
        <v>259</v>
      </c>
      <c r="B282" s="150" t="s">
        <v>1030</v>
      </c>
      <c r="C282" s="15" t="s">
        <v>1031</v>
      </c>
      <c r="D282" s="15" t="s">
        <v>210</v>
      </c>
      <c r="E282" s="84">
        <v>2.63</v>
      </c>
      <c r="F282" s="409">
        <v>87</v>
      </c>
      <c r="G282" s="22" t="s">
        <v>262</v>
      </c>
    </row>
    <row r="283" spans="1:7" ht="15.75">
      <c r="A283" s="91" t="s">
        <v>1032</v>
      </c>
      <c r="B283" s="91"/>
      <c r="C283" s="15"/>
      <c r="D283" s="15"/>
      <c r="E283" s="16"/>
      <c r="F283" s="406"/>
      <c r="G283" s="22"/>
    </row>
    <row r="284" spans="1:7" ht="15.75">
      <c r="A284" s="16">
        <v>260</v>
      </c>
      <c r="B284" s="150" t="s">
        <v>395</v>
      </c>
      <c r="C284" s="15" t="s">
        <v>49</v>
      </c>
      <c r="D284" s="15" t="s">
        <v>61</v>
      </c>
      <c r="E284" s="84">
        <v>3.78</v>
      </c>
      <c r="F284" s="25">
        <v>92</v>
      </c>
      <c r="G284" s="22" t="str">
        <f>IF(E284&gt;=3.6,"Xuất sắc",IF(E284&gt;=3.2,"Giỏi","Khá"))</f>
        <v>Xuất sắc</v>
      </c>
    </row>
    <row r="285" spans="1:7" ht="15.75">
      <c r="A285" s="16">
        <v>261</v>
      </c>
      <c r="B285" s="150" t="s">
        <v>381</v>
      </c>
      <c r="C285" s="15" t="s">
        <v>382</v>
      </c>
      <c r="D285" s="15" t="s">
        <v>21</v>
      </c>
      <c r="E285" s="84">
        <v>3.63</v>
      </c>
      <c r="F285" s="25">
        <v>94</v>
      </c>
      <c r="G285" s="22" t="str">
        <f t="shared" ref="G285:G308" si="7">IF(E285&gt;=3.6,"Xuất sắc",IF(E285&gt;=3.2,"Giỏi","Khá"))</f>
        <v>Xuất sắc</v>
      </c>
    </row>
    <row r="286" spans="1:7" ht="15.75">
      <c r="A286" s="16">
        <v>262</v>
      </c>
      <c r="B286" s="150" t="s">
        <v>1033</v>
      </c>
      <c r="C286" s="15" t="s">
        <v>127</v>
      </c>
      <c r="D286" s="15" t="s">
        <v>210</v>
      </c>
      <c r="E286" s="84">
        <v>3.58</v>
      </c>
      <c r="F286" s="25">
        <v>98</v>
      </c>
      <c r="G286" s="22" t="str">
        <f t="shared" si="7"/>
        <v>Giỏi</v>
      </c>
    </row>
    <row r="287" spans="1:7" ht="15.75">
      <c r="A287" s="16">
        <v>263</v>
      </c>
      <c r="B287" s="150" t="s">
        <v>432</v>
      </c>
      <c r="C287" s="15" t="s">
        <v>20</v>
      </c>
      <c r="D287" s="15" t="s">
        <v>78</v>
      </c>
      <c r="E287" s="84">
        <v>3.47</v>
      </c>
      <c r="F287" s="25">
        <v>95</v>
      </c>
      <c r="G287" s="22" t="str">
        <f t="shared" si="7"/>
        <v>Giỏi</v>
      </c>
    </row>
    <row r="288" spans="1:7" ht="15.75">
      <c r="A288" s="16">
        <v>264</v>
      </c>
      <c r="B288" s="150" t="s">
        <v>424</v>
      </c>
      <c r="C288" s="15" t="s">
        <v>20</v>
      </c>
      <c r="D288" s="15" t="s">
        <v>11</v>
      </c>
      <c r="E288" s="84">
        <v>3.41</v>
      </c>
      <c r="F288" s="25">
        <v>92</v>
      </c>
      <c r="G288" s="22" t="str">
        <f t="shared" si="7"/>
        <v>Giỏi</v>
      </c>
    </row>
    <row r="289" spans="1:7" ht="15.75">
      <c r="A289" s="16">
        <v>265</v>
      </c>
      <c r="B289" s="150" t="s">
        <v>392</v>
      </c>
      <c r="C289" s="15" t="s">
        <v>393</v>
      </c>
      <c r="D289" s="15" t="s">
        <v>394</v>
      </c>
      <c r="E289" s="84">
        <v>3.38</v>
      </c>
      <c r="F289" s="25">
        <v>90</v>
      </c>
      <c r="G289" s="22" t="str">
        <f t="shared" si="7"/>
        <v>Giỏi</v>
      </c>
    </row>
    <row r="290" spans="1:7" ht="15.75">
      <c r="A290" s="16">
        <v>266</v>
      </c>
      <c r="B290" s="150" t="s">
        <v>433</v>
      </c>
      <c r="C290" s="15" t="s">
        <v>389</v>
      </c>
      <c r="D290" s="15" t="s">
        <v>74</v>
      </c>
      <c r="E290" s="84">
        <v>3.31</v>
      </c>
      <c r="F290" s="25">
        <v>84</v>
      </c>
      <c r="G290" s="22" t="str">
        <f t="shared" si="7"/>
        <v>Giỏi</v>
      </c>
    </row>
    <row r="291" spans="1:7" ht="15.75">
      <c r="A291" s="16">
        <v>267</v>
      </c>
      <c r="B291" s="150" t="s">
        <v>427</v>
      </c>
      <c r="C291" s="15" t="s">
        <v>428</v>
      </c>
      <c r="D291" s="15" t="s">
        <v>32</v>
      </c>
      <c r="E291" s="84">
        <v>3.19</v>
      </c>
      <c r="F291" s="25">
        <v>92</v>
      </c>
      <c r="G291" s="22" t="str">
        <f t="shared" si="7"/>
        <v>Khá</v>
      </c>
    </row>
    <row r="292" spans="1:7" ht="15.75">
      <c r="A292" s="16">
        <v>268</v>
      </c>
      <c r="B292" s="150" t="s">
        <v>1034</v>
      </c>
      <c r="C292" s="15" t="s">
        <v>1035</v>
      </c>
      <c r="D292" s="15" t="s">
        <v>379</v>
      </c>
      <c r="E292" s="84">
        <v>3.19</v>
      </c>
      <c r="F292" s="25">
        <v>91</v>
      </c>
      <c r="G292" s="22" t="str">
        <f t="shared" si="7"/>
        <v>Khá</v>
      </c>
    </row>
    <row r="293" spans="1:7" ht="15.75">
      <c r="A293" s="16">
        <v>269</v>
      </c>
      <c r="B293" s="150" t="s">
        <v>400</v>
      </c>
      <c r="C293" s="15" t="s">
        <v>145</v>
      </c>
      <c r="D293" s="15" t="s">
        <v>401</v>
      </c>
      <c r="E293" s="84">
        <v>3.16</v>
      </c>
      <c r="F293" s="25">
        <v>93</v>
      </c>
      <c r="G293" s="22" t="str">
        <f t="shared" si="7"/>
        <v>Khá</v>
      </c>
    </row>
    <row r="294" spans="1:7" ht="15.75">
      <c r="A294" s="16">
        <v>270</v>
      </c>
      <c r="B294" s="150" t="s">
        <v>404</v>
      </c>
      <c r="C294" s="15" t="s">
        <v>405</v>
      </c>
      <c r="D294" s="15" t="s">
        <v>19</v>
      </c>
      <c r="E294" s="84">
        <v>3.16</v>
      </c>
      <c r="F294" s="25">
        <v>90</v>
      </c>
      <c r="G294" s="22" t="str">
        <f t="shared" si="7"/>
        <v>Khá</v>
      </c>
    </row>
    <row r="295" spans="1:7" ht="15.75">
      <c r="A295" s="16">
        <v>271</v>
      </c>
      <c r="B295" s="150" t="s">
        <v>1036</v>
      </c>
      <c r="C295" s="15" t="s">
        <v>178</v>
      </c>
      <c r="D295" s="15" t="s">
        <v>210</v>
      </c>
      <c r="E295" s="84">
        <v>3.13</v>
      </c>
      <c r="F295" s="25">
        <v>94</v>
      </c>
      <c r="G295" s="22" t="str">
        <f t="shared" si="7"/>
        <v>Khá</v>
      </c>
    </row>
    <row r="296" spans="1:7" ht="15.75">
      <c r="A296" s="16">
        <v>272</v>
      </c>
      <c r="B296" s="150" t="s">
        <v>434</v>
      </c>
      <c r="C296" s="15" t="s">
        <v>111</v>
      </c>
      <c r="D296" s="15" t="s">
        <v>24</v>
      </c>
      <c r="E296" s="84">
        <v>3</v>
      </c>
      <c r="F296" s="25">
        <v>94</v>
      </c>
      <c r="G296" s="22" t="str">
        <f t="shared" si="7"/>
        <v>Khá</v>
      </c>
    </row>
    <row r="297" spans="1:7" ht="15.75">
      <c r="A297" s="16">
        <v>273</v>
      </c>
      <c r="B297" s="150" t="s">
        <v>1037</v>
      </c>
      <c r="C297" s="15" t="s">
        <v>270</v>
      </c>
      <c r="D297" s="15" t="s">
        <v>11</v>
      </c>
      <c r="E297" s="84">
        <v>2.94</v>
      </c>
      <c r="F297" s="25">
        <v>85</v>
      </c>
      <c r="G297" s="22" t="str">
        <f t="shared" si="7"/>
        <v>Khá</v>
      </c>
    </row>
    <row r="298" spans="1:7" ht="15.75">
      <c r="A298" s="16">
        <v>274</v>
      </c>
      <c r="B298" s="150" t="s">
        <v>1038</v>
      </c>
      <c r="C298" s="15" t="s">
        <v>145</v>
      </c>
      <c r="D298" s="15" t="s">
        <v>68</v>
      </c>
      <c r="E298" s="84">
        <v>2.94</v>
      </c>
      <c r="F298" s="25">
        <v>84</v>
      </c>
      <c r="G298" s="22" t="str">
        <f t="shared" si="7"/>
        <v>Khá</v>
      </c>
    </row>
    <row r="299" spans="1:7" ht="15.75">
      <c r="A299" s="16">
        <v>275</v>
      </c>
      <c r="B299" s="150" t="s">
        <v>1039</v>
      </c>
      <c r="C299" s="15" t="s">
        <v>134</v>
      </c>
      <c r="D299" s="15" t="s">
        <v>21</v>
      </c>
      <c r="E299" s="84">
        <v>2.92</v>
      </c>
      <c r="F299" s="25">
        <v>82</v>
      </c>
      <c r="G299" s="22" t="str">
        <f t="shared" si="7"/>
        <v>Khá</v>
      </c>
    </row>
    <row r="300" spans="1:7" ht="15.75">
      <c r="A300" s="16">
        <v>276</v>
      </c>
      <c r="B300" s="150" t="s">
        <v>1040</v>
      </c>
      <c r="C300" s="15" t="s">
        <v>53</v>
      </c>
      <c r="D300" s="15" t="s">
        <v>675</v>
      </c>
      <c r="E300" s="84">
        <v>2.91</v>
      </c>
      <c r="F300" s="25">
        <v>86</v>
      </c>
      <c r="G300" s="22" t="str">
        <f t="shared" si="7"/>
        <v>Khá</v>
      </c>
    </row>
    <row r="301" spans="1:7" ht="15.75">
      <c r="A301" s="16">
        <v>277</v>
      </c>
      <c r="B301" s="150" t="s">
        <v>1041</v>
      </c>
      <c r="C301" s="15" t="s">
        <v>178</v>
      </c>
      <c r="D301" s="15" t="s">
        <v>13</v>
      </c>
      <c r="E301" s="84">
        <v>2.89</v>
      </c>
      <c r="F301" s="25">
        <v>94</v>
      </c>
      <c r="G301" s="22" t="str">
        <f t="shared" si="7"/>
        <v>Khá</v>
      </c>
    </row>
    <row r="302" spans="1:7" ht="15.75">
      <c r="A302" s="16">
        <v>278</v>
      </c>
      <c r="B302" s="150" t="s">
        <v>1042</v>
      </c>
      <c r="C302" s="15" t="s">
        <v>254</v>
      </c>
      <c r="D302" s="15" t="s">
        <v>678</v>
      </c>
      <c r="E302" s="84">
        <v>2.83</v>
      </c>
      <c r="F302" s="25">
        <v>83</v>
      </c>
      <c r="G302" s="22" t="str">
        <f t="shared" si="7"/>
        <v>Khá</v>
      </c>
    </row>
    <row r="303" spans="1:7" ht="15.75">
      <c r="A303" s="16">
        <v>279</v>
      </c>
      <c r="B303" s="150" t="s">
        <v>437</v>
      </c>
      <c r="C303" s="15" t="s">
        <v>438</v>
      </c>
      <c r="D303" s="15" t="s">
        <v>68</v>
      </c>
      <c r="E303" s="84">
        <v>2.82</v>
      </c>
      <c r="F303" s="25">
        <v>92</v>
      </c>
      <c r="G303" s="22" t="str">
        <f t="shared" si="7"/>
        <v>Khá</v>
      </c>
    </row>
    <row r="304" spans="1:7" ht="15.75">
      <c r="A304" s="16">
        <v>280</v>
      </c>
      <c r="B304" s="150" t="s">
        <v>1043</v>
      </c>
      <c r="C304" s="15" t="s">
        <v>223</v>
      </c>
      <c r="D304" s="15" t="s">
        <v>1044</v>
      </c>
      <c r="E304" s="84">
        <v>2.79</v>
      </c>
      <c r="F304" s="25">
        <v>89</v>
      </c>
      <c r="G304" s="22" t="str">
        <f t="shared" si="7"/>
        <v>Khá</v>
      </c>
    </row>
    <row r="305" spans="1:7" ht="15.75">
      <c r="A305" s="16">
        <v>281</v>
      </c>
      <c r="B305" s="150" t="s">
        <v>436</v>
      </c>
      <c r="C305" s="15" t="s">
        <v>14</v>
      </c>
      <c r="D305" s="15" t="s">
        <v>13</v>
      </c>
      <c r="E305" s="84">
        <v>2.72</v>
      </c>
      <c r="F305" s="25">
        <v>82</v>
      </c>
      <c r="G305" s="22" t="str">
        <f t="shared" si="7"/>
        <v>Khá</v>
      </c>
    </row>
    <row r="306" spans="1:7" ht="15.75">
      <c r="A306" s="16">
        <v>282</v>
      </c>
      <c r="B306" s="150" t="s">
        <v>413</v>
      </c>
      <c r="C306" s="15" t="s">
        <v>414</v>
      </c>
      <c r="D306" s="15" t="s">
        <v>56</v>
      </c>
      <c r="E306" s="84">
        <v>2.69</v>
      </c>
      <c r="F306" s="25">
        <v>84</v>
      </c>
      <c r="G306" s="22" t="str">
        <f t="shared" si="7"/>
        <v>Khá</v>
      </c>
    </row>
    <row r="307" spans="1:7" ht="15.75">
      <c r="A307" s="16">
        <v>283</v>
      </c>
      <c r="B307" s="150" t="s">
        <v>1045</v>
      </c>
      <c r="C307" s="15" t="s">
        <v>1046</v>
      </c>
      <c r="D307" s="15" t="s">
        <v>43</v>
      </c>
      <c r="E307" s="84">
        <v>2.66</v>
      </c>
      <c r="F307" s="25">
        <v>85</v>
      </c>
      <c r="G307" s="22" t="str">
        <f t="shared" si="7"/>
        <v>Khá</v>
      </c>
    </row>
    <row r="308" spans="1:7" ht="15.75">
      <c r="A308" s="16">
        <v>284</v>
      </c>
      <c r="B308" s="150" t="s">
        <v>1047</v>
      </c>
      <c r="C308" s="15" t="s">
        <v>12</v>
      </c>
      <c r="D308" s="15" t="s">
        <v>70</v>
      </c>
      <c r="E308" s="84">
        <v>2.63</v>
      </c>
      <c r="F308" s="25">
        <v>85</v>
      </c>
      <c r="G308" s="22" t="str">
        <f t="shared" si="7"/>
        <v>Khá</v>
      </c>
    </row>
    <row r="309" spans="1:7" ht="15.75">
      <c r="A309" s="91" t="s">
        <v>1048</v>
      </c>
      <c r="B309" s="213"/>
      <c r="C309" s="18"/>
      <c r="D309" s="18"/>
      <c r="E309" s="17"/>
      <c r="F309" s="406"/>
      <c r="G309" s="22"/>
    </row>
    <row r="310" spans="1:7" ht="15.75">
      <c r="A310" s="22">
        <v>285</v>
      </c>
      <c r="B310" s="150" t="s">
        <v>429</v>
      </c>
      <c r="C310" s="15" t="s">
        <v>430</v>
      </c>
      <c r="D310" s="15" t="s">
        <v>133</v>
      </c>
      <c r="E310" s="190">
        <v>3.73</v>
      </c>
      <c r="F310" s="410">
        <v>98</v>
      </c>
      <c r="G310" s="22" t="s">
        <v>494</v>
      </c>
    </row>
    <row r="311" spans="1:7" ht="15.75">
      <c r="A311" s="22">
        <v>286</v>
      </c>
      <c r="B311" s="150" t="s">
        <v>441</v>
      </c>
      <c r="C311" s="15" t="s">
        <v>442</v>
      </c>
      <c r="D311" s="15" t="s">
        <v>443</v>
      </c>
      <c r="E311" s="136">
        <v>3.66</v>
      </c>
      <c r="F311" s="410">
        <v>95</v>
      </c>
      <c r="G311" s="22" t="s">
        <v>494</v>
      </c>
    </row>
    <row r="312" spans="1:7" ht="15.75">
      <c r="A312" s="22">
        <v>287</v>
      </c>
      <c r="B312" s="150" t="s">
        <v>446</v>
      </c>
      <c r="C312" s="15" t="s">
        <v>60</v>
      </c>
      <c r="D312" s="15" t="s">
        <v>68</v>
      </c>
      <c r="E312" s="136">
        <v>3.66</v>
      </c>
      <c r="F312" s="410">
        <v>90</v>
      </c>
      <c r="G312" s="22" t="s">
        <v>494</v>
      </c>
    </row>
    <row r="313" spans="1:7" ht="15.75">
      <c r="A313" s="22">
        <v>288</v>
      </c>
      <c r="B313" s="150" t="s">
        <v>451</v>
      </c>
      <c r="C313" s="15" t="s">
        <v>452</v>
      </c>
      <c r="D313" s="15" t="s">
        <v>68</v>
      </c>
      <c r="E313" s="136">
        <v>3.63</v>
      </c>
      <c r="F313" s="410">
        <v>95</v>
      </c>
      <c r="G313" s="22" t="s">
        <v>494</v>
      </c>
    </row>
    <row r="314" spans="1:7" ht="15.75">
      <c r="A314" s="22">
        <v>289</v>
      </c>
      <c r="B314" s="150" t="s">
        <v>1049</v>
      </c>
      <c r="C314" s="15" t="s">
        <v>31</v>
      </c>
      <c r="D314" s="15" t="s">
        <v>32</v>
      </c>
      <c r="E314" s="136">
        <v>3.37</v>
      </c>
      <c r="F314" s="410">
        <v>93</v>
      </c>
      <c r="G314" s="22" t="s">
        <v>263</v>
      </c>
    </row>
    <row r="315" spans="1:7" ht="15.75">
      <c r="A315" s="22">
        <v>290</v>
      </c>
      <c r="B315" s="150" t="s">
        <v>447</v>
      </c>
      <c r="C315" s="15" t="s">
        <v>16</v>
      </c>
      <c r="D315" s="15" t="s">
        <v>108</v>
      </c>
      <c r="E315" s="136">
        <v>3.22</v>
      </c>
      <c r="F315" s="410">
        <v>90</v>
      </c>
      <c r="G315" s="22" t="s">
        <v>263</v>
      </c>
    </row>
    <row r="316" spans="1:7" ht="15.75">
      <c r="A316" s="22">
        <v>291</v>
      </c>
      <c r="B316" s="150" t="s">
        <v>444</v>
      </c>
      <c r="C316" s="15" t="s">
        <v>445</v>
      </c>
      <c r="D316" s="15" t="s">
        <v>50</v>
      </c>
      <c r="E316" s="136">
        <v>3.13</v>
      </c>
      <c r="F316" s="410">
        <v>95</v>
      </c>
      <c r="G316" s="22" t="s">
        <v>262</v>
      </c>
    </row>
    <row r="317" spans="1:7" ht="15.75">
      <c r="A317" s="22">
        <v>292</v>
      </c>
      <c r="B317" s="150" t="s">
        <v>1050</v>
      </c>
      <c r="C317" s="15" t="s">
        <v>1051</v>
      </c>
      <c r="D317" s="15" t="s">
        <v>103</v>
      </c>
      <c r="E317" s="136">
        <v>3.05</v>
      </c>
      <c r="F317" s="410">
        <v>88</v>
      </c>
      <c r="G317" s="22" t="s">
        <v>262</v>
      </c>
    </row>
    <row r="318" spans="1:7" ht="15.75">
      <c r="A318" s="22">
        <v>293</v>
      </c>
      <c r="B318" s="150" t="s">
        <v>449</v>
      </c>
      <c r="C318" s="15" t="s">
        <v>450</v>
      </c>
      <c r="D318" s="15" t="s">
        <v>61</v>
      </c>
      <c r="E318" s="136">
        <v>2.75</v>
      </c>
      <c r="F318" s="410">
        <v>90</v>
      </c>
      <c r="G318" s="22" t="s">
        <v>262</v>
      </c>
    </row>
    <row r="319" spans="1:7" ht="15.75">
      <c r="A319" s="22">
        <v>294</v>
      </c>
      <c r="B319" s="150" t="s">
        <v>1052</v>
      </c>
      <c r="C319" s="15" t="s">
        <v>145</v>
      </c>
      <c r="D319" s="15" t="s">
        <v>67</v>
      </c>
      <c r="E319" s="136">
        <v>2.71</v>
      </c>
      <c r="F319" s="410">
        <v>88</v>
      </c>
      <c r="G319" s="22" t="s">
        <v>262</v>
      </c>
    </row>
    <row r="320" spans="1:7" ht="15.75">
      <c r="A320" s="22">
        <v>295</v>
      </c>
      <c r="B320" s="150" t="s">
        <v>454</v>
      </c>
      <c r="C320" s="15" t="s">
        <v>178</v>
      </c>
      <c r="D320" s="15" t="s">
        <v>11</v>
      </c>
      <c r="E320" s="136">
        <v>2.69</v>
      </c>
      <c r="F320" s="410">
        <v>90</v>
      </c>
      <c r="G320" s="22" t="s">
        <v>262</v>
      </c>
    </row>
    <row r="321" spans="1:16" ht="15.75">
      <c r="A321" s="22">
        <v>296</v>
      </c>
      <c r="B321" s="150" t="s">
        <v>1053</v>
      </c>
      <c r="C321" s="15" t="s">
        <v>62</v>
      </c>
      <c r="D321" s="15" t="s">
        <v>32</v>
      </c>
      <c r="E321" s="136">
        <v>2.63</v>
      </c>
      <c r="F321" s="410">
        <v>80</v>
      </c>
      <c r="G321" s="22" t="s">
        <v>262</v>
      </c>
    </row>
    <row r="322" spans="1:16" ht="15.75">
      <c r="A322" s="22">
        <v>297</v>
      </c>
      <c r="B322" s="150" t="s">
        <v>1054</v>
      </c>
      <c r="C322" s="15" t="s">
        <v>1055</v>
      </c>
      <c r="D322" s="15" t="s">
        <v>116</v>
      </c>
      <c r="E322" s="136">
        <v>2.63</v>
      </c>
      <c r="F322" s="410">
        <v>90</v>
      </c>
      <c r="G322" s="22" t="s">
        <v>262</v>
      </c>
    </row>
    <row r="323" spans="1:16" ht="15.75">
      <c r="A323" s="22">
        <v>298</v>
      </c>
      <c r="B323" s="150" t="s">
        <v>1056</v>
      </c>
      <c r="C323" s="15" t="s">
        <v>121</v>
      </c>
      <c r="D323" s="15" t="s">
        <v>772</v>
      </c>
      <c r="E323" s="136">
        <v>2.59</v>
      </c>
      <c r="F323" s="410">
        <v>88</v>
      </c>
      <c r="G323" s="22" t="s">
        <v>262</v>
      </c>
    </row>
    <row r="324" spans="1:16" ht="15.75">
      <c r="A324" s="22">
        <v>299</v>
      </c>
      <c r="B324" s="150" t="s">
        <v>1057</v>
      </c>
      <c r="C324" s="15" t="s">
        <v>1058</v>
      </c>
      <c r="D324" s="15" t="s">
        <v>54</v>
      </c>
      <c r="E324" s="136">
        <v>2.57</v>
      </c>
      <c r="F324" s="410">
        <v>88</v>
      </c>
      <c r="G324" s="22" t="s">
        <v>262</v>
      </c>
    </row>
    <row r="325" spans="1:16" ht="15.75">
      <c r="A325" s="22">
        <v>300</v>
      </c>
      <c r="B325" s="150" t="s">
        <v>1059</v>
      </c>
      <c r="C325" s="15" t="s">
        <v>135</v>
      </c>
      <c r="D325" s="15" t="s">
        <v>56</v>
      </c>
      <c r="E325" s="136">
        <v>2.54</v>
      </c>
      <c r="F325" s="410">
        <v>88</v>
      </c>
      <c r="G325" s="22" t="s">
        <v>262</v>
      </c>
    </row>
    <row r="326" spans="1:16" ht="15.75">
      <c r="A326" s="22">
        <v>301</v>
      </c>
      <c r="B326" s="150" t="s">
        <v>1060</v>
      </c>
      <c r="C326" s="15" t="s">
        <v>60</v>
      </c>
      <c r="D326" s="15" t="s">
        <v>236</v>
      </c>
      <c r="E326" s="136">
        <v>2.54</v>
      </c>
      <c r="F326" s="410">
        <v>90</v>
      </c>
      <c r="G326" s="22" t="s">
        <v>262</v>
      </c>
    </row>
    <row r="327" spans="1:16" ht="15.75">
      <c r="A327" s="22">
        <v>302</v>
      </c>
      <c r="B327" s="150" t="s">
        <v>1061</v>
      </c>
      <c r="C327" s="15" t="s">
        <v>1062</v>
      </c>
      <c r="D327" s="15" t="s">
        <v>9</v>
      </c>
      <c r="E327" s="136">
        <v>2.5</v>
      </c>
      <c r="F327" s="410">
        <v>88</v>
      </c>
      <c r="G327" s="22" t="s">
        <v>262</v>
      </c>
    </row>
    <row r="329" spans="1:16" s="105" customFormat="1" ht="42" customHeight="1">
      <c r="A329" s="24" t="s">
        <v>5</v>
      </c>
      <c r="B329" s="214" t="s">
        <v>264</v>
      </c>
      <c r="C329" s="337" t="s">
        <v>1366</v>
      </c>
      <c r="D329" s="338"/>
      <c r="E329" s="24" t="s">
        <v>266</v>
      </c>
      <c r="F329" s="411" t="s">
        <v>267</v>
      </c>
      <c r="G329" s="24" t="s">
        <v>1367</v>
      </c>
      <c r="I329" s="347"/>
      <c r="J329" s="106"/>
      <c r="K329" s="106"/>
      <c r="L329" s="106"/>
      <c r="M329" s="106"/>
      <c r="N329" s="106"/>
      <c r="O329" s="106"/>
      <c r="P329" s="106"/>
    </row>
    <row r="330" spans="1:16" ht="15.75">
      <c r="A330" s="328" t="s">
        <v>1368</v>
      </c>
      <c r="B330" s="329"/>
      <c r="C330" s="15"/>
      <c r="D330" s="140"/>
      <c r="E330" s="16"/>
      <c r="F330" s="27"/>
      <c r="G330" s="10"/>
      <c r="I330" s="347"/>
      <c r="J330" s="106"/>
      <c r="K330" s="106"/>
      <c r="L330" s="106"/>
      <c r="M330" s="106"/>
      <c r="N330" s="106"/>
      <c r="O330" s="106"/>
      <c r="P330" s="106"/>
    </row>
    <row r="331" spans="1:16" ht="15.75">
      <c r="A331" s="16">
        <v>303</v>
      </c>
      <c r="B331" s="155" t="s">
        <v>1064</v>
      </c>
      <c r="C331" s="141" t="s">
        <v>1065</v>
      </c>
      <c r="D331" s="142" t="s">
        <v>32</v>
      </c>
      <c r="E331" s="143">
        <v>3.53</v>
      </c>
      <c r="F331" s="412">
        <v>90</v>
      </c>
      <c r="G331" s="22" t="str">
        <f t="shared" ref="G331:G394" si="8">IF(E331&gt;=3.6,"Xuất sắc",IF(E331&gt;=3.2,"Giỏi",(IF(E331&gt;=2.5,"Khá"))))</f>
        <v>Giỏi</v>
      </c>
      <c r="I331" s="347"/>
      <c r="J331" s="106"/>
      <c r="K331" s="106"/>
      <c r="L331" s="106"/>
      <c r="M331" s="106"/>
      <c r="N331" s="106"/>
      <c r="O331" s="106"/>
      <c r="P331" s="106"/>
    </row>
    <row r="332" spans="1:16" ht="15.75">
      <c r="A332" s="16">
        <v>304</v>
      </c>
      <c r="B332" s="155" t="s">
        <v>1066</v>
      </c>
      <c r="C332" s="141" t="s">
        <v>1067</v>
      </c>
      <c r="D332" s="142" t="s">
        <v>88</v>
      </c>
      <c r="E332" s="143">
        <v>3.5</v>
      </c>
      <c r="F332" s="412">
        <v>92</v>
      </c>
      <c r="G332" s="22" t="str">
        <f t="shared" si="8"/>
        <v>Giỏi</v>
      </c>
      <c r="I332" s="347"/>
      <c r="J332" s="106"/>
      <c r="K332" s="106"/>
      <c r="L332" s="106"/>
      <c r="M332" s="106"/>
      <c r="N332" s="106"/>
      <c r="O332" s="106"/>
      <c r="P332" s="106"/>
    </row>
    <row r="333" spans="1:16" ht="15.75">
      <c r="A333" s="16">
        <v>305</v>
      </c>
      <c r="B333" s="155" t="s">
        <v>1068</v>
      </c>
      <c r="C333" s="141" t="s">
        <v>1069</v>
      </c>
      <c r="D333" s="142" t="s">
        <v>18</v>
      </c>
      <c r="E333" s="143">
        <v>3.25</v>
      </c>
      <c r="F333" s="25">
        <v>89</v>
      </c>
      <c r="G333" s="22" t="str">
        <f t="shared" si="8"/>
        <v>Giỏi</v>
      </c>
      <c r="I333" s="347"/>
      <c r="J333" s="106"/>
      <c r="K333" s="106"/>
      <c r="L333" s="106"/>
      <c r="M333" s="106"/>
      <c r="N333" s="106"/>
      <c r="O333" s="106"/>
      <c r="P333" s="106"/>
    </row>
    <row r="334" spans="1:16" ht="15.75">
      <c r="A334" s="16">
        <v>306</v>
      </c>
      <c r="B334" s="155" t="s">
        <v>1070</v>
      </c>
      <c r="C334" s="141" t="s">
        <v>259</v>
      </c>
      <c r="D334" s="142" t="s">
        <v>41</v>
      </c>
      <c r="E334" s="143">
        <v>3.13</v>
      </c>
      <c r="F334" s="25">
        <v>85</v>
      </c>
      <c r="G334" s="22" t="str">
        <f t="shared" si="8"/>
        <v>Khá</v>
      </c>
      <c r="I334" s="347"/>
      <c r="J334" s="106"/>
      <c r="K334" s="106"/>
      <c r="L334" s="106"/>
      <c r="M334" s="106"/>
      <c r="N334" s="106"/>
      <c r="O334" s="106"/>
      <c r="P334" s="106"/>
    </row>
    <row r="335" spans="1:16" ht="15.75">
      <c r="A335" s="16">
        <v>307</v>
      </c>
      <c r="B335" s="155" t="s">
        <v>1071</v>
      </c>
      <c r="C335" s="141" t="s">
        <v>223</v>
      </c>
      <c r="D335" s="142" t="s">
        <v>51</v>
      </c>
      <c r="E335" s="143">
        <v>3.13</v>
      </c>
      <c r="F335" s="25">
        <v>90</v>
      </c>
      <c r="G335" s="22" t="str">
        <f t="shared" si="8"/>
        <v>Khá</v>
      </c>
      <c r="I335" s="347"/>
      <c r="J335" s="106"/>
      <c r="K335" s="106"/>
      <c r="L335" s="106"/>
      <c r="M335" s="106"/>
      <c r="N335" s="106"/>
      <c r="O335" s="106"/>
      <c r="P335" s="106"/>
    </row>
    <row r="336" spans="1:16" ht="15.75">
      <c r="A336" s="16">
        <v>308</v>
      </c>
      <c r="B336" s="155" t="s">
        <v>1072</v>
      </c>
      <c r="C336" s="141" t="s">
        <v>1073</v>
      </c>
      <c r="D336" s="142" t="s">
        <v>1074</v>
      </c>
      <c r="E336" s="143">
        <v>3.09</v>
      </c>
      <c r="F336" s="25">
        <v>85</v>
      </c>
      <c r="G336" s="22" t="str">
        <f t="shared" si="8"/>
        <v>Khá</v>
      </c>
      <c r="I336" s="347"/>
      <c r="J336" s="106"/>
      <c r="K336" s="106"/>
      <c r="L336" s="106"/>
      <c r="M336" s="106"/>
      <c r="N336" s="106"/>
      <c r="O336" s="106"/>
      <c r="P336" s="106"/>
    </row>
    <row r="337" spans="1:16" ht="15.75">
      <c r="A337" s="16">
        <v>309</v>
      </c>
      <c r="B337" s="150" t="s">
        <v>1075</v>
      </c>
      <c r="C337" s="15" t="s">
        <v>20</v>
      </c>
      <c r="D337" s="140" t="s">
        <v>40</v>
      </c>
      <c r="E337" s="143">
        <v>2.94</v>
      </c>
      <c r="F337" s="25">
        <v>90</v>
      </c>
      <c r="G337" s="22" t="str">
        <f t="shared" si="8"/>
        <v>Khá</v>
      </c>
      <c r="I337" s="347"/>
      <c r="J337" s="106"/>
      <c r="K337" s="106"/>
      <c r="L337" s="106"/>
      <c r="M337" s="106"/>
      <c r="N337" s="106"/>
      <c r="O337" s="106"/>
      <c r="P337" s="106"/>
    </row>
    <row r="338" spans="1:16" ht="15.75">
      <c r="A338" s="16">
        <v>310</v>
      </c>
      <c r="B338" s="150" t="s">
        <v>1076</v>
      </c>
      <c r="C338" s="15" t="s">
        <v>1077</v>
      </c>
      <c r="D338" s="140" t="s">
        <v>11</v>
      </c>
      <c r="E338" s="143">
        <v>2.91</v>
      </c>
      <c r="F338" s="412">
        <v>90</v>
      </c>
      <c r="G338" s="22" t="str">
        <f t="shared" si="8"/>
        <v>Khá</v>
      </c>
      <c r="I338" s="347"/>
    </row>
    <row r="339" spans="1:16" ht="15.75">
      <c r="A339" s="16">
        <v>311</v>
      </c>
      <c r="B339" s="155" t="s">
        <v>1078</v>
      </c>
      <c r="C339" s="141" t="s">
        <v>20</v>
      </c>
      <c r="D339" s="142" t="s">
        <v>10</v>
      </c>
      <c r="E339" s="143">
        <v>2.84</v>
      </c>
      <c r="F339" s="25">
        <v>91</v>
      </c>
      <c r="G339" s="22" t="str">
        <f t="shared" si="8"/>
        <v>Khá</v>
      </c>
      <c r="I339" s="347"/>
    </row>
    <row r="340" spans="1:16" ht="15.75">
      <c r="A340" s="16">
        <v>312</v>
      </c>
      <c r="B340" s="150" t="s">
        <v>1079</v>
      </c>
      <c r="C340" s="15" t="s">
        <v>174</v>
      </c>
      <c r="D340" s="140" t="s">
        <v>68</v>
      </c>
      <c r="E340" s="143">
        <v>2.75</v>
      </c>
      <c r="F340" s="25">
        <v>71</v>
      </c>
      <c r="G340" s="22" t="str">
        <f t="shared" si="8"/>
        <v>Khá</v>
      </c>
      <c r="I340" s="347"/>
    </row>
    <row r="341" spans="1:16" ht="15.75">
      <c r="A341" s="16">
        <v>313</v>
      </c>
      <c r="B341" s="150" t="s">
        <v>1080</v>
      </c>
      <c r="C341" s="15" t="s">
        <v>1081</v>
      </c>
      <c r="D341" s="140" t="s">
        <v>176</v>
      </c>
      <c r="E341" s="143">
        <v>2.69</v>
      </c>
      <c r="F341" s="25">
        <v>75</v>
      </c>
      <c r="G341" s="22" t="str">
        <f t="shared" si="8"/>
        <v>Khá</v>
      </c>
    </row>
    <row r="342" spans="1:16" ht="15.75">
      <c r="A342" s="16">
        <v>314</v>
      </c>
      <c r="B342" s="150" t="s">
        <v>1082</v>
      </c>
      <c r="C342" s="15" t="s">
        <v>31</v>
      </c>
      <c r="D342" s="140" t="s">
        <v>210</v>
      </c>
      <c r="E342" s="143">
        <v>2.62</v>
      </c>
      <c r="F342" s="25">
        <v>75</v>
      </c>
      <c r="G342" s="22" t="str">
        <f t="shared" si="8"/>
        <v>Khá</v>
      </c>
    </row>
    <row r="343" spans="1:16" ht="15.75">
      <c r="A343" s="16">
        <v>315</v>
      </c>
      <c r="B343" s="150" t="s">
        <v>1083</v>
      </c>
      <c r="C343" s="15" t="s">
        <v>101</v>
      </c>
      <c r="D343" s="140" t="s">
        <v>103</v>
      </c>
      <c r="E343" s="143">
        <v>2.59</v>
      </c>
      <c r="F343" s="25">
        <v>80</v>
      </c>
      <c r="G343" s="22" t="str">
        <f t="shared" si="8"/>
        <v>Khá</v>
      </c>
    </row>
    <row r="344" spans="1:16" ht="15.75">
      <c r="A344" s="16">
        <v>316</v>
      </c>
      <c r="B344" s="150" t="s">
        <v>1084</v>
      </c>
      <c r="C344" s="15" t="s">
        <v>1085</v>
      </c>
      <c r="D344" s="140" t="s">
        <v>55</v>
      </c>
      <c r="E344" s="143">
        <v>2.5499999999999998</v>
      </c>
      <c r="F344" s="412">
        <v>77</v>
      </c>
      <c r="G344" s="22" t="str">
        <f t="shared" si="8"/>
        <v>Khá</v>
      </c>
    </row>
    <row r="345" spans="1:16" ht="15.75">
      <c r="A345" s="16">
        <v>317</v>
      </c>
      <c r="B345" s="155" t="s">
        <v>1086</v>
      </c>
      <c r="C345" s="141" t="s">
        <v>1087</v>
      </c>
      <c r="D345" s="142" t="s">
        <v>26</v>
      </c>
      <c r="E345" s="143">
        <v>2.5299999999999998</v>
      </c>
      <c r="F345" s="25">
        <v>89</v>
      </c>
      <c r="G345" s="22" t="str">
        <f t="shared" si="8"/>
        <v>Khá</v>
      </c>
    </row>
    <row r="346" spans="1:16" ht="14.25">
      <c r="A346" s="144" t="s">
        <v>1369</v>
      </c>
      <c r="B346" s="215"/>
      <c r="C346" s="18"/>
      <c r="D346" s="145"/>
      <c r="E346" s="17"/>
      <c r="F346" s="406"/>
      <c r="G346" s="17"/>
    </row>
    <row r="347" spans="1:16" ht="15.75">
      <c r="A347" s="90">
        <v>318</v>
      </c>
      <c r="B347" s="191" t="s">
        <v>1088</v>
      </c>
      <c r="C347" s="191" t="s">
        <v>1089</v>
      </c>
      <c r="D347" s="192" t="s">
        <v>68</v>
      </c>
      <c r="E347" s="193">
        <v>3.72</v>
      </c>
      <c r="F347" s="25">
        <v>91</v>
      </c>
      <c r="G347" s="26" t="str">
        <f t="shared" si="8"/>
        <v>Xuất sắc</v>
      </c>
    </row>
    <row r="348" spans="1:16" ht="15.75">
      <c r="A348" s="31">
        <v>319</v>
      </c>
      <c r="B348" s="137" t="s">
        <v>1090</v>
      </c>
      <c r="C348" s="137" t="s">
        <v>117</v>
      </c>
      <c r="D348" s="146" t="s">
        <v>19</v>
      </c>
      <c r="E348" s="143">
        <v>3.69</v>
      </c>
      <c r="F348" s="25">
        <v>91</v>
      </c>
      <c r="G348" s="22" t="str">
        <f t="shared" si="8"/>
        <v>Xuất sắc</v>
      </c>
    </row>
    <row r="349" spans="1:16" ht="15.75">
      <c r="A349" s="90">
        <v>320</v>
      </c>
      <c r="B349" s="137" t="s">
        <v>1091</v>
      </c>
      <c r="C349" s="137" t="s">
        <v>1092</v>
      </c>
      <c r="D349" s="146" t="s">
        <v>19</v>
      </c>
      <c r="E349" s="143">
        <v>3.62</v>
      </c>
      <c r="F349" s="25">
        <v>95</v>
      </c>
      <c r="G349" s="22" t="str">
        <f t="shared" si="8"/>
        <v>Xuất sắc</v>
      </c>
    </row>
    <row r="350" spans="1:16" ht="15.75">
      <c r="A350" s="31">
        <v>321</v>
      </c>
      <c r="B350" s="137" t="s">
        <v>1093</v>
      </c>
      <c r="C350" s="137" t="s">
        <v>1094</v>
      </c>
      <c r="D350" s="146" t="s">
        <v>210</v>
      </c>
      <c r="E350" s="143">
        <v>3.5</v>
      </c>
      <c r="F350" s="25">
        <v>100</v>
      </c>
      <c r="G350" s="22" t="str">
        <f t="shared" si="8"/>
        <v>Giỏi</v>
      </c>
    </row>
    <row r="351" spans="1:16" ht="15.75">
      <c r="A351" s="90">
        <v>322</v>
      </c>
      <c r="B351" s="137" t="s">
        <v>1095</v>
      </c>
      <c r="C351" s="137" t="s">
        <v>1096</v>
      </c>
      <c r="D351" s="146" t="s">
        <v>107</v>
      </c>
      <c r="E351" s="143">
        <v>3.5</v>
      </c>
      <c r="F351" s="25">
        <v>96</v>
      </c>
      <c r="G351" s="22" t="str">
        <f t="shared" si="8"/>
        <v>Giỏi</v>
      </c>
    </row>
    <row r="352" spans="1:16" ht="15.75">
      <c r="A352" s="31">
        <v>323</v>
      </c>
      <c r="B352" s="137" t="s">
        <v>1097</v>
      </c>
      <c r="C352" s="137" t="s">
        <v>1098</v>
      </c>
      <c r="D352" s="146" t="s">
        <v>1099</v>
      </c>
      <c r="E352" s="143">
        <v>3.28</v>
      </c>
      <c r="F352" s="25">
        <v>91</v>
      </c>
      <c r="G352" s="22" t="str">
        <f t="shared" si="8"/>
        <v>Giỏi</v>
      </c>
    </row>
    <row r="353" spans="1:7" ht="15.75">
      <c r="A353" s="90">
        <v>324</v>
      </c>
      <c r="B353" s="137" t="s">
        <v>1100</v>
      </c>
      <c r="C353" s="137" t="s">
        <v>1101</v>
      </c>
      <c r="D353" s="146" t="s">
        <v>41</v>
      </c>
      <c r="E353" s="143">
        <v>3.25</v>
      </c>
      <c r="F353" s="25">
        <v>86</v>
      </c>
      <c r="G353" s="22" t="str">
        <f t="shared" si="8"/>
        <v>Giỏi</v>
      </c>
    </row>
    <row r="354" spans="1:7" ht="15.75">
      <c r="A354" s="31">
        <v>325</v>
      </c>
      <c r="B354" s="137" t="s">
        <v>1102</v>
      </c>
      <c r="C354" s="137" t="s">
        <v>117</v>
      </c>
      <c r="D354" s="146" t="s">
        <v>61</v>
      </c>
      <c r="E354" s="143">
        <v>3.03</v>
      </c>
      <c r="F354" s="25">
        <v>82</v>
      </c>
      <c r="G354" s="22" t="str">
        <f t="shared" si="8"/>
        <v>Khá</v>
      </c>
    </row>
    <row r="355" spans="1:7" ht="15.75">
      <c r="A355" s="90">
        <v>326</v>
      </c>
      <c r="B355" s="137" t="s">
        <v>1103</v>
      </c>
      <c r="C355" s="137" t="s">
        <v>1104</v>
      </c>
      <c r="D355" s="146" t="s">
        <v>43</v>
      </c>
      <c r="E355" s="143">
        <v>3</v>
      </c>
      <c r="F355" s="25">
        <v>89</v>
      </c>
      <c r="G355" s="22" t="str">
        <f t="shared" si="8"/>
        <v>Khá</v>
      </c>
    </row>
    <row r="356" spans="1:7" ht="15.75">
      <c r="A356" s="31">
        <v>327</v>
      </c>
      <c r="B356" s="137" t="s">
        <v>1105</v>
      </c>
      <c r="C356" s="137" t="s">
        <v>1106</v>
      </c>
      <c r="D356" s="146" t="s">
        <v>1074</v>
      </c>
      <c r="E356" s="143">
        <v>2.97</v>
      </c>
      <c r="F356" s="25">
        <v>86</v>
      </c>
      <c r="G356" s="22" t="str">
        <f t="shared" si="8"/>
        <v>Khá</v>
      </c>
    </row>
    <row r="357" spans="1:7" ht="15.75">
      <c r="A357" s="90">
        <v>328</v>
      </c>
      <c r="B357" s="137" t="s">
        <v>1107</v>
      </c>
      <c r="C357" s="137" t="s">
        <v>20</v>
      </c>
      <c r="D357" s="146" t="s">
        <v>158</v>
      </c>
      <c r="E357" s="143">
        <v>2.91</v>
      </c>
      <c r="F357" s="25">
        <v>81</v>
      </c>
      <c r="G357" s="22" t="str">
        <f t="shared" si="8"/>
        <v>Khá</v>
      </c>
    </row>
    <row r="358" spans="1:7" ht="15.75">
      <c r="A358" s="31">
        <v>329</v>
      </c>
      <c r="B358" s="137" t="s">
        <v>1108</v>
      </c>
      <c r="C358" s="137" t="s">
        <v>1109</v>
      </c>
      <c r="D358" s="146" t="s">
        <v>19</v>
      </c>
      <c r="E358" s="143">
        <v>2.84</v>
      </c>
      <c r="F358" s="25">
        <v>92</v>
      </c>
      <c r="G358" s="22" t="str">
        <f t="shared" si="8"/>
        <v>Khá</v>
      </c>
    </row>
    <row r="359" spans="1:7" ht="15.75">
      <c r="A359" s="90">
        <v>330</v>
      </c>
      <c r="B359" s="137" t="s">
        <v>1110</v>
      </c>
      <c r="C359" s="137" t="s">
        <v>1111</v>
      </c>
      <c r="D359" s="146" t="s">
        <v>41</v>
      </c>
      <c r="E359" s="143">
        <v>2.82</v>
      </c>
      <c r="F359" s="25">
        <v>96</v>
      </c>
      <c r="G359" s="22" t="str">
        <f t="shared" si="8"/>
        <v>Khá</v>
      </c>
    </row>
    <row r="360" spans="1:7" ht="15.75">
      <c r="A360" s="31">
        <v>331</v>
      </c>
      <c r="B360" s="137" t="s">
        <v>1112</v>
      </c>
      <c r="C360" s="137" t="s">
        <v>1113</v>
      </c>
      <c r="D360" s="146" t="s">
        <v>34</v>
      </c>
      <c r="E360" s="143">
        <v>2.81</v>
      </c>
      <c r="F360" s="25">
        <v>86</v>
      </c>
      <c r="G360" s="22" t="str">
        <f t="shared" si="8"/>
        <v>Khá</v>
      </c>
    </row>
    <row r="361" spans="1:7" ht="15.75">
      <c r="A361" s="90">
        <v>332</v>
      </c>
      <c r="B361" s="137" t="s">
        <v>1114</v>
      </c>
      <c r="C361" s="137" t="s">
        <v>1115</v>
      </c>
      <c r="D361" s="146" t="s">
        <v>105</v>
      </c>
      <c r="E361" s="143">
        <v>2.66</v>
      </c>
      <c r="F361" s="25">
        <v>72</v>
      </c>
      <c r="G361" s="22" t="str">
        <f t="shared" si="8"/>
        <v>Khá</v>
      </c>
    </row>
    <row r="362" spans="1:7" ht="15.75">
      <c r="A362" s="31">
        <v>333</v>
      </c>
      <c r="B362" s="137" t="s">
        <v>1116</v>
      </c>
      <c r="C362" s="137" t="s">
        <v>1117</v>
      </c>
      <c r="D362" s="146" t="s">
        <v>11</v>
      </c>
      <c r="E362" s="143">
        <v>2.72</v>
      </c>
      <c r="F362" s="25">
        <v>89</v>
      </c>
      <c r="G362" s="22" t="str">
        <f t="shared" si="8"/>
        <v>Khá</v>
      </c>
    </row>
    <row r="363" spans="1:7" ht="15.75">
      <c r="A363" s="90">
        <v>334</v>
      </c>
      <c r="B363" s="137" t="s">
        <v>1118</v>
      </c>
      <c r="C363" s="137" t="s">
        <v>1119</v>
      </c>
      <c r="D363" s="146" t="s">
        <v>32</v>
      </c>
      <c r="E363" s="143">
        <v>2.5499999999999998</v>
      </c>
      <c r="F363" s="25">
        <v>83</v>
      </c>
      <c r="G363" s="22" t="str">
        <f t="shared" si="8"/>
        <v>Khá</v>
      </c>
    </row>
    <row r="364" spans="1:7" ht="15.75">
      <c r="A364" s="31">
        <v>335</v>
      </c>
      <c r="B364" s="137" t="s">
        <v>1120</v>
      </c>
      <c r="C364" s="137" t="s">
        <v>1121</v>
      </c>
      <c r="D364" s="146" t="s">
        <v>11</v>
      </c>
      <c r="E364" s="143">
        <v>2.5299999999999998</v>
      </c>
      <c r="F364" s="25">
        <v>79</v>
      </c>
      <c r="G364" s="22" t="str">
        <f t="shared" si="8"/>
        <v>Khá</v>
      </c>
    </row>
    <row r="365" spans="1:7" ht="15.75">
      <c r="A365" s="77" t="s">
        <v>1370</v>
      </c>
      <c r="B365" s="215"/>
      <c r="C365" s="18"/>
      <c r="D365" s="145"/>
      <c r="E365" s="17"/>
      <c r="F365" s="406"/>
      <c r="G365" s="17"/>
    </row>
    <row r="366" spans="1:7" ht="15.75">
      <c r="A366" s="129">
        <v>336</v>
      </c>
      <c r="B366" s="150" t="s">
        <v>1122</v>
      </c>
      <c r="C366" s="15" t="s">
        <v>60</v>
      </c>
      <c r="D366" s="140" t="s">
        <v>68</v>
      </c>
      <c r="E366" s="84">
        <v>3.84</v>
      </c>
      <c r="F366" s="27">
        <v>96</v>
      </c>
      <c r="G366" s="22" t="str">
        <f t="shared" si="8"/>
        <v>Xuất sắc</v>
      </c>
    </row>
    <row r="367" spans="1:7" ht="15.75">
      <c r="A367" s="129">
        <v>337</v>
      </c>
      <c r="B367" s="150" t="s">
        <v>1123</v>
      </c>
      <c r="C367" s="15" t="s">
        <v>115</v>
      </c>
      <c r="D367" s="140" t="s">
        <v>67</v>
      </c>
      <c r="E367" s="84">
        <v>3.38</v>
      </c>
      <c r="F367" s="27">
        <v>92</v>
      </c>
      <c r="G367" s="22" t="str">
        <f t="shared" si="8"/>
        <v>Giỏi</v>
      </c>
    </row>
    <row r="368" spans="1:7" ht="15.75">
      <c r="A368" s="129">
        <v>338</v>
      </c>
      <c r="B368" s="150" t="s">
        <v>1124</v>
      </c>
      <c r="C368" s="15" t="s">
        <v>65</v>
      </c>
      <c r="D368" s="140" t="s">
        <v>21</v>
      </c>
      <c r="E368" s="84">
        <v>3.34</v>
      </c>
      <c r="F368" s="27">
        <v>90</v>
      </c>
      <c r="G368" s="22" t="str">
        <f t="shared" si="8"/>
        <v>Giỏi</v>
      </c>
    </row>
    <row r="369" spans="1:7" ht="15.75">
      <c r="A369" s="129">
        <v>339</v>
      </c>
      <c r="B369" s="150" t="s">
        <v>1125</v>
      </c>
      <c r="C369" s="15" t="s">
        <v>1126</v>
      </c>
      <c r="D369" s="140" t="s">
        <v>24</v>
      </c>
      <c r="E369" s="84">
        <v>3.25</v>
      </c>
      <c r="F369" s="27">
        <v>92</v>
      </c>
      <c r="G369" s="22" t="str">
        <f t="shared" si="8"/>
        <v>Giỏi</v>
      </c>
    </row>
    <row r="370" spans="1:7" ht="15.75">
      <c r="A370" s="129">
        <v>340</v>
      </c>
      <c r="B370" s="150" t="s">
        <v>1127</v>
      </c>
      <c r="C370" s="15" t="s">
        <v>1128</v>
      </c>
      <c r="D370" s="140" t="s">
        <v>43</v>
      </c>
      <c r="E370" s="84">
        <v>3.22</v>
      </c>
      <c r="F370" s="27">
        <v>92</v>
      </c>
      <c r="G370" s="22" t="str">
        <f t="shared" si="8"/>
        <v>Giỏi</v>
      </c>
    </row>
    <row r="371" spans="1:7" ht="15.75">
      <c r="A371" s="129">
        <v>341</v>
      </c>
      <c r="B371" s="150" t="s">
        <v>1129</v>
      </c>
      <c r="C371" s="15" t="s">
        <v>65</v>
      </c>
      <c r="D371" s="140" t="s">
        <v>61</v>
      </c>
      <c r="E371" s="84">
        <v>3.19</v>
      </c>
      <c r="F371" s="27">
        <v>90</v>
      </c>
      <c r="G371" s="22" t="str">
        <f t="shared" si="8"/>
        <v>Khá</v>
      </c>
    </row>
    <row r="372" spans="1:7" ht="15.75">
      <c r="A372" s="129">
        <v>342</v>
      </c>
      <c r="B372" s="150" t="s">
        <v>1130</v>
      </c>
      <c r="C372" s="15" t="s">
        <v>489</v>
      </c>
      <c r="D372" s="140" t="s">
        <v>78</v>
      </c>
      <c r="E372" s="84">
        <v>3.14</v>
      </c>
      <c r="F372" s="27">
        <v>90</v>
      </c>
      <c r="G372" s="22" t="str">
        <f t="shared" si="8"/>
        <v>Khá</v>
      </c>
    </row>
    <row r="373" spans="1:7" ht="15.75">
      <c r="A373" s="129">
        <v>343</v>
      </c>
      <c r="B373" s="209" t="s">
        <v>1131</v>
      </c>
      <c r="C373" s="85" t="s">
        <v>1132</v>
      </c>
      <c r="D373" s="147" t="s">
        <v>684</v>
      </c>
      <c r="E373" s="86">
        <v>3.13</v>
      </c>
      <c r="F373" s="27">
        <v>90</v>
      </c>
      <c r="G373" s="22" t="str">
        <f t="shared" si="8"/>
        <v>Khá</v>
      </c>
    </row>
    <row r="374" spans="1:7" ht="15.75">
      <c r="A374" s="129">
        <v>344</v>
      </c>
      <c r="B374" s="150" t="s">
        <v>1133</v>
      </c>
      <c r="C374" s="15" t="s">
        <v>20</v>
      </c>
      <c r="D374" s="140" t="s">
        <v>1134</v>
      </c>
      <c r="E374" s="84">
        <v>3.1</v>
      </c>
      <c r="F374" s="27">
        <v>92</v>
      </c>
      <c r="G374" s="22" t="str">
        <f t="shared" si="8"/>
        <v>Khá</v>
      </c>
    </row>
    <row r="375" spans="1:7" ht="15.75">
      <c r="A375" s="129">
        <v>345</v>
      </c>
      <c r="B375" s="150" t="s">
        <v>1135</v>
      </c>
      <c r="C375" s="15" t="s">
        <v>45</v>
      </c>
      <c r="D375" s="140" t="s">
        <v>133</v>
      </c>
      <c r="E375" s="84">
        <v>3.03</v>
      </c>
      <c r="F375" s="27">
        <v>94</v>
      </c>
      <c r="G375" s="22" t="str">
        <f t="shared" si="8"/>
        <v>Khá</v>
      </c>
    </row>
    <row r="376" spans="1:7" ht="15.75">
      <c r="A376" s="129">
        <v>346</v>
      </c>
      <c r="B376" s="150" t="s">
        <v>1136</v>
      </c>
      <c r="C376" s="15" t="s">
        <v>1137</v>
      </c>
      <c r="D376" s="140" t="s">
        <v>21</v>
      </c>
      <c r="E376" s="84">
        <v>3</v>
      </c>
      <c r="F376" s="27">
        <v>92</v>
      </c>
      <c r="G376" s="22" t="str">
        <f t="shared" si="8"/>
        <v>Khá</v>
      </c>
    </row>
    <row r="377" spans="1:7" ht="15.75">
      <c r="A377" s="129">
        <v>347</v>
      </c>
      <c r="B377" s="150" t="s">
        <v>1138</v>
      </c>
      <c r="C377" s="15" t="s">
        <v>135</v>
      </c>
      <c r="D377" s="140" t="s">
        <v>128</v>
      </c>
      <c r="E377" s="84">
        <v>3</v>
      </c>
      <c r="F377" s="27">
        <v>92</v>
      </c>
      <c r="G377" s="22" t="str">
        <f t="shared" si="8"/>
        <v>Khá</v>
      </c>
    </row>
    <row r="378" spans="1:7" ht="15.75">
      <c r="A378" s="129">
        <v>348</v>
      </c>
      <c r="B378" s="150" t="s">
        <v>1139</v>
      </c>
      <c r="C378" s="15" t="s">
        <v>521</v>
      </c>
      <c r="D378" s="140" t="s">
        <v>51</v>
      </c>
      <c r="E378" s="84">
        <v>3</v>
      </c>
      <c r="F378" s="27">
        <v>92</v>
      </c>
      <c r="G378" s="22" t="str">
        <f t="shared" si="8"/>
        <v>Khá</v>
      </c>
    </row>
    <row r="379" spans="1:7" ht="15.75">
      <c r="A379" s="129">
        <v>349</v>
      </c>
      <c r="B379" s="150" t="s">
        <v>1140</v>
      </c>
      <c r="C379" s="15" t="s">
        <v>174</v>
      </c>
      <c r="D379" s="140" t="s">
        <v>13</v>
      </c>
      <c r="E379" s="84">
        <v>2.97</v>
      </c>
      <c r="F379" s="27">
        <v>92</v>
      </c>
      <c r="G379" s="22" t="str">
        <f t="shared" si="8"/>
        <v>Khá</v>
      </c>
    </row>
    <row r="380" spans="1:7" ht="15.75">
      <c r="A380" s="129">
        <v>350</v>
      </c>
      <c r="B380" s="150" t="s">
        <v>1141</v>
      </c>
      <c r="C380" s="15" t="s">
        <v>1142</v>
      </c>
      <c r="D380" s="140" t="s">
        <v>15</v>
      </c>
      <c r="E380" s="84">
        <v>2.83</v>
      </c>
      <c r="F380" s="27">
        <v>95</v>
      </c>
      <c r="G380" s="22" t="str">
        <f t="shared" si="8"/>
        <v>Khá</v>
      </c>
    </row>
    <row r="381" spans="1:7" ht="15.75">
      <c r="A381" s="129">
        <v>351</v>
      </c>
      <c r="B381" s="150" t="s">
        <v>1143</v>
      </c>
      <c r="C381" s="15" t="s">
        <v>1144</v>
      </c>
      <c r="D381" s="140" t="s">
        <v>345</v>
      </c>
      <c r="E381" s="84">
        <v>2.66</v>
      </c>
      <c r="F381" s="27">
        <v>85</v>
      </c>
      <c r="G381" s="22" t="str">
        <f t="shared" si="8"/>
        <v>Khá</v>
      </c>
    </row>
    <row r="382" spans="1:7" ht="15.75">
      <c r="A382" s="129">
        <v>352</v>
      </c>
      <c r="B382" s="150" t="s">
        <v>1145</v>
      </c>
      <c r="C382" s="15" t="s">
        <v>1146</v>
      </c>
      <c r="D382" s="140" t="s">
        <v>18</v>
      </c>
      <c r="E382" s="84">
        <v>2.66</v>
      </c>
      <c r="F382" s="27">
        <v>85</v>
      </c>
      <c r="G382" s="22" t="str">
        <f t="shared" si="8"/>
        <v>Khá</v>
      </c>
    </row>
    <row r="383" spans="1:7" ht="15.75">
      <c r="A383" s="129">
        <v>353</v>
      </c>
      <c r="B383" s="150" t="s">
        <v>1147</v>
      </c>
      <c r="C383" s="15" t="s">
        <v>496</v>
      </c>
      <c r="D383" s="140" t="s">
        <v>88</v>
      </c>
      <c r="E383" s="84">
        <v>2.56</v>
      </c>
      <c r="F383" s="27">
        <v>85</v>
      </c>
      <c r="G383" s="22" t="str">
        <f t="shared" si="8"/>
        <v>Khá</v>
      </c>
    </row>
    <row r="384" spans="1:7" ht="15.75">
      <c r="A384" s="129">
        <v>354</v>
      </c>
      <c r="B384" s="150" t="s">
        <v>1148</v>
      </c>
      <c r="C384" s="15" t="s">
        <v>1149</v>
      </c>
      <c r="D384" s="140" t="s">
        <v>80</v>
      </c>
      <c r="E384" s="84">
        <v>2.5299999999999998</v>
      </c>
      <c r="F384" s="27">
        <v>85</v>
      </c>
      <c r="G384" s="22" t="str">
        <f t="shared" si="8"/>
        <v>Khá</v>
      </c>
    </row>
    <row r="385" spans="1:7" ht="15.75">
      <c r="A385" s="148" t="s">
        <v>1371</v>
      </c>
      <c r="B385" s="216"/>
      <c r="C385" s="138"/>
      <c r="D385" s="139"/>
      <c r="E385" s="24"/>
      <c r="F385" s="411"/>
      <c r="G385" s="24"/>
    </row>
    <row r="386" spans="1:7" ht="15.75">
      <c r="A386" s="149">
        <v>355</v>
      </c>
      <c r="B386" s="150" t="s">
        <v>1150</v>
      </c>
      <c r="C386" s="150" t="s">
        <v>1151</v>
      </c>
      <c r="D386" s="140" t="s">
        <v>10</v>
      </c>
      <c r="E386" s="16">
        <v>3.72</v>
      </c>
      <c r="F386" s="413">
        <v>97</v>
      </c>
      <c r="G386" s="22" t="str">
        <f t="shared" si="8"/>
        <v>Xuất sắc</v>
      </c>
    </row>
    <row r="387" spans="1:7" ht="15.75">
      <c r="A387" s="149">
        <v>356</v>
      </c>
      <c r="B387" s="150" t="s">
        <v>1152</v>
      </c>
      <c r="C387" s="150" t="s">
        <v>1153</v>
      </c>
      <c r="D387" s="140" t="s">
        <v>1154</v>
      </c>
      <c r="E387" s="16">
        <v>3.48</v>
      </c>
      <c r="F387" s="27">
        <v>98</v>
      </c>
      <c r="G387" s="22" t="str">
        <f t="shared" si="8"/>
        <v>Giỏi</v>
      </c>
    </row>
    <row r="388" spans="1:7" ht="15.75">
      <c r="A388" s="149">
        <v>357</v>
      </c>
      <c r="B388" s="150" t="s">
        <v>1155</v>
      </c>
      <c r="C388" s="150" t="s">
        <v>1156</v>
      </c>
      <c r="D388" s="140" t="s">
        <v>597</v>
      </c>
      <c r="E388" s="16">
        <v>3.47</v>
      </c>
      <c r="F388" s="27">
        <v>100</v>
      </c>
      <c r="G388" s="22" t="str">
        <f t="shared" si="8"/>
        <v>Giỏi</v>
      </c>
    </row>
    <row r="389" spans="1:7" ht="15.75">
      <c r="A389" s="149">
        <v>358</v>
      </c>
      <c r="B389" s="150" t="s">
        <v>1157</v>
      </c>
      <c r="C389" s="150" t="s">
        <v>1158</v>
      </c>
      <c r="D389" s="140" t="s">
        <v>1159</v>
      </c>
      <c r="E389" s="16">
        <v>3.22</v>
      </c>
      <c r="F389" s="27">
        <v>100</v>
      </c>
      <c r="G389" s="22" t="str">
        <f t="shared" si="8"/>
        <v>Giỏi</v>
      </c>
    </row>
    <row r="390" spans="1:7" ht="15.75">
      <c r="A390" s="149">
        <v>359</v>
      </c>
      <c r="B390" s="150" t="s">
        <v>1160</v>
      </c>
      <c r="C390" s="150" t="s">
        <v>117</v>
      </c>
      <c r="D390" s="140" t="s">
        <v>210</v>
      </c>
      <c r="E390" s="16">
        <v>3.22</v>
      </c>
      <c r="F390" s="27">
        <v>91</v>
      </c>
      <c r="G390" s="22" t="str">
        <f t="shared" si="8"/>
        <v>Giỏi</v>
      </c>
    </row>
    <row r="391" spans="1:7" ht="15.75">
      <c r="A391" s="149">
        <v>360</v>
      </c>
      <c r="B391" s="150" t="s">
        <v>1161</v>
      </c>
      <c r="C391" s="150" t="s">
        <v>1162</v>
      </c>
      <c r="D391" s="140" t="s">
        <v>61</v>
      </c>
      <c r="E391" s="16">
        <v>3.19</v>
      </c>
      <c r="F391" s="27">
        <v>90</v>
      </c>
      <c r="G391" s="22" t="str">
        <f t="shared" si="8"/>
        <v>Khá</v>
      </c>
    </row>
    <row r="392" spans="1:7" ht="15.75">
      <c r="A392" s="149">
        <v>361</v>
      </c>
      <c r="B392" s="150" t="s">
        <v>1163</v>
      </c>
      <c r="C392" s="150" t="s">
        <v>1164</v>
      </c>
      <c r="D392" s="140" t="s">
        <v>1165</v>
      </c>
      <c r="E392" s="16">
        <v>3.19</v>
      </c>
      <c r="F392" s="27">
        <v>80</v>
      </c>
      <c r="G392" s="22" t="str">
        <f t="shared" si="8"/>
        <v>Khá</v>
      </c>
    </row>
    <row r="393" spans="1:7" ht="15.75">
      <c r="A393" s="149">
        <v>362</v>
      </c>
      <c r="B393" s="150" t="s">
        <v>1166</v>
      </c>
      <c r="C393" s="150" t="s">
        <v>1167</v>
      </c>
      <c r="D393" s="140" t="s">
        <v>116</v>
      </c>
      <c r="E393" s="16">
        <v>3.16</v>
      </c>
      <c r="F393" s="27">
        <v>91</v>
      </c>
      <c r="G393" s="22" t="str">
        <f t="shared" si="8"/>
        <v>Khá</v>
      </c>
    </row>
    <row r="394" spans="1:7" ht="15.75">
      <c r="A394" s="149">
        <v>363</v>
      </c>
      <c r="B394" s="150" t="s">
        <v>1168</v>
      </c>
      <c r="C394" s="150" t="s">
        <v>1169</v>
      </c>
      <c r="D394" s="140" t="s">
        <v>46</v>
      </c>
      <c r="E394" s="16">
        <v>3.13</v>
      </c>
      <c r="F394" s="27">
        <v>92</v>
      </c>
      <c r="G394" s="22" t="str">
        <f t="shared" si="8"/>
        <v>Khá</v>
      </c>
    </row>
    <row r="395" spans="1:7" ht="15.75">
      <c r="A395" s="149">
        <v>364</v>
      </c>
      <c r="B395" s="150" t="s">
        <v>1170</v>
      </c>
      <c r="C395" s="150" t="s">
        <v>1171</v>
      </c>
      <c r="D395" s="140" t="s">
        <v>210</v>
      </c>
      <c r="E395" s="16">
        <v>3.09</v>
      </c>
      <c r="F395" s="27">
        <v>92</v>
      </c>
      <c r="G395" s="22" t="str">
        <f t="shared" ref="G395:G458" si="9">IF(E395&gt;=3.6,"Xuất sắc",IF(E395&gt;=3.2,"Giỏi",(IF(E395&gt;=2.5,"Khá"))))</f>
        <v>Khá</v>
      </c>
    </row>
    <row r="396" spans="1:7" ht="15.75">
      <c r="A396" s="149">
        <v>365</v>
      </c>
      <c r="B396" s="150" t="s">
        <v>1172</v>
      </c>
      <c r="C396" s="150" t="s">
        <v>121</v>
      </c>
      <c r="D396" s="140" t="s">
        <v>35</v>
      </c>
      <c r="E396" s="16">
        <v>3.06</v>
      </c>
      <c r="F396" s="27">
        <v>93</v>
      </c>
      <c r="G396" s="22" t="str">
        <f t="shared" si="9"/>
        <v>Khá</v>
      </c>
    </row>
    <row r="397" spans="1:7" ht="15.75">
      <c r="A397" s="149">
        <v>366</v>
      </c>
      <c r="B397" s="150" t="s">
        <v>1173</v>
      </c>
      <c r="C397" s="150" t="s">
        <v>636</v>
      </c>
      <c r="D397" s="140" t="s">
        <v>74</v>
      </c>
      <c r="E397" s="16">
        <v>2.76</v>
      </c>
      <c r="F397" s="27">
        <v>90</v>
      </c>
      <c r="G397" s="22" t="str">
        <f t="shared" si="9"/>
        <v>Khá</v>
      </c>
    </row>
    <row r="398" spans="1:7" ht="15.75">
      <c r="A398" s="149">
        <v>367</v>
      </c>
      <c r="B398" s="150" t="s">
        <v>1174</v>
      </c>
      <c r="C398" s="150" t="s">
        <v>127</v>
      </c>
      <c r="D398" s="140" t="s">
        <v>21</v>
      </c>
      <c r="E398" s="16">
        <v>2.62</v>
      </c>
      <c r="F398" s="27">
        <v>90</v>
      </c>
      <c r="G398" s="22" t="str">
        <f t="shared" si="9"/>
        <v>Khá</v>
      </c>
    </row>
    <row r="399" spans="1:7" ht="15.75">
      <c r="A399" s="149">
        <v>368</v>
      </c>
      <c r="B399" s="150" t="s">
        <v>1175</v>
      </c>
      <c r="C399" s="150" t="s">
        <v>1176</v>
      </c>
      <c r="D399" s="140" t="s">
        <v>87</v>
      </c>
      <c r="E399" s="16">
        <v>2.59</v>
      </c>
      <c r="F399" s="27">
        <v>92</v>
      </c>
      <c r="G399" s="22" t="str">
        <f t="shared" si="9"/>
        <v>Khá</v>
      </c>
    </row>
    <row r="400" spans="1:7" ht="15.75">
      <c r="A400" s="149">
        <v>369</v>
      </c>
      <c r="B400" s="150" t="s">
        <v>1177</v>
      </c>
      <c r="C400" s="150" t="s">
        <v>1178</v>
      </c>
      <c r="D400" s="140" t="s">
        <v>41</v>
      </c>
      <c r="E400" s="16">
        <v>2.59</v>
      </c>
      <c r="F400" s="27">
        <v>86</v>
      </c>
      <c r="G400" s="22" t="str">
        <f t="shared" si="9"/>
        <v>Khá</v>
      </c>
    </row>
    <row r="401" spans="1:7" ht="15.75">
      <c r="A401" s="151" t="s">
        <v>1372</v>
      </c>
      <c r="B401" s="217"/>
      <c r="C401" s="129"/>
      <c r="D401" s="97"/>
      <c r="E401" s="10"/>
      <c r="F401" s="27"/>
      <c r="G401" s="10"/>
    </row>
    <row r="402" spans="1:7" ht="15.75">
      <c r="A402" s="9">
        <v>370</v>
      </c>
      <c r="B402" s="71" t="s">
        <v>1179</v>
      </c>
      <c r="C402" s="71" t="s">
        <v>38</v>
      </c>
      <c r="D402" s="72" t="s">
        <v>35</v>
      </c>
      <c r="E402" s="152" t="s">
        <v>1180</v>
      </c>
      <c r="F402" s="27">
        <v>90</v>
      </c>
      <c r="G402" s="9" t="s">
        <v>494</v>
      </c>
    </row>
    <row r="403" spans="1:7" ht="15.75">
      <c r="A403" s="9">
        <v>371</v>
      </c>
      <c r="B403" s="154" t="s">
        <v>1181</v>
      </c>
      <c r="C403" s="154" t="s">
        <v>1182</v>
      </c>
      <c r="D403" s="112" t="s">
        <v>67</v>
      </c>
      <c r="E403" s="9" t="s">
        <v>1180</v>
      </c>
      <c r="F403" s="27">
        <v>95</v>
      </c>
      <c r="G403" s="9" t="s">
        <v>494</v>
      </c>
    </row>
    <row r="404" spans="1:7" ht="15.75">
      <c r="A404" s="9">
        <v>372</v>
      </c>
      <c r="B404" s="71" t="s">
        <v>1183</v>
      </c>
      <c r="C404" s="71" t="s">
        <v>1184</v>
      </c>
      <c r="D404" s="72" t="s">
        <v>46</v>
      </c>
      <c r="E404" s="152" t="s">
        <v>989</v>
      </c>
      <c r="F404" s="27">
        <v>85</v>
      </c>
      <c r="G404" s="9" t="s">
        <v>263</v>
      </c>
    </row>
    <row r="405" spans="1:7" ht="15.75">
      <c r="A405" s="9">
        <v>373</v>
      </c>
      <c r="B405" s="154" t="s">
        <v>1185</v>
      </c>
      <c r="C405" s="154" t="s">
        <v>92</v>
      </c>
      <c r="D405" s="112" t="s">
        <v>21</v>
      </c>
      <c r="E405" s="9" t="s">
        <v>1186</v>
      </c>
      <c r="F405" s="27">
        <v>89</v>
      </c>
      <c r="G405" s="9" t="s">
        <v>263</v>
      </c>
    </row>
    <row r="406" spans="1:7" ht="15.75">
      <c r="A406" s="9">
        <v>374</v>
      </c>
      <c r="B406" s="154" t="s">
        <v>1187</v>
      </c>
      <c r="C406" s="154" t="s">
        <v>445</v>
      </c>
      <c r="D406" s="112" t="s">
        <v>40</v>
      </c>
      <c r="E406" s="9" t="s">
        <v>988</v>
      </c>
      <c r="F406" s="27">
        <v>86</v>
      </c>
      <c r="G406" s="9" t="s">
        <v>263</v>
      </c>
    </row>
    <row r="407" spans="1:7" ht="15.75">
      <c r="A407" s="9">
        <v>375</v>
      </c>
      <c r="B407" s="154" t="s">
        <v>1188</v>
      </c>
      <c r="C407" s="154" t="s">
        <v>117</v>
      </c>
      <c r="D407" s="112" t="s">
        <v>21</v>
      </c>
      <c r="E407" s="9" t="s">
        <v>1189</v>
      </c>
      <c r="F407" s="27">
        <v>90</v>
      </c>
      <c r="G407" s="9" t="s">
        <v>263</v>
      </c>
    </row>
    <row r="408" spans="1:7" ht="15.75">
      <c r="A408" s="9">
        <v>376</v>
      </c>
      <c r="B408" s="71" t="s">
        <v>1190</v>
      </c>
      <c r="C408" s="71" t="s">
        <v>72</v>
      </c>
      <c r="D408" s="72" t="s">
        <v>11</v>
      </c>
      <c r="E408" s="152" t="s">
        <v>935</v>
      </c>
      <c r="F408" s="27">
        <v>92</v>
      </c>
      <c r="G408" s="9" t="s">
        <v>263</v>
      </c>
    </row>
    <row r="409" spans="1:7" ht="15.75">
      <c r="A409" s="9">
        <v>377</v>
      </c>
      <c r="B409" s="154" t="s">
        <v>1191</v>
      </c>
      <c r="C409" s="154" t="s">
        <v>1192</v>
      </c>
      <c r="D409" s="112" t="s">
        <v>30</v>
      </c>
      <c r="E409" s="9" t="s">
        <v>935</v>
      </c>
      <c r="F409" s="27">
        <v>90</v>
      </c>
      <c r="G409" s="9" t="s">
        <v>263</v>
      </c>
    </row>
    <row r="410" spans="1:7" ht="15.75">
      <c r="A410" s="9">
        <v>378</v>
      </c>
      <c r="B410" s="154" t="s">
        <v>1193</v>
      </c>
      <c r="C410" s="154" t="s">
        <v>1194</v>
      </c>
      <c r="D410" s="112" t="s">
        <v>32</v>
      </c>
      <c r="E410" s="9" t="s">
        <v>1195</v>
      </c>
      <c r="F410" s="27">
        <v>81</v>
      </c>
      <c r="G410" s="9" t="s">
        <v>262</v>
      </c>
    </row>
    <row r="411" spans="1:7" ht="15.75">
      <c r="A411" s="9">
        <v>379</v>
      </c>
      <c r="B411" s="154" t="s">
        <v>1196</v>
      </c>
      <c r="C411" s="154" t="s">
        <v>1046</v>
      </c>
      <c r="D411" s="112" t="s">
        <v>42</v>
      </c>
      <c r="E411" s="9" t="s">
        <v>1195</v>
      </c>
      <c r="F411" s="27">
        <v>85</v>
      </c>
      <c r="G411" s="9" t="s">
        <v>262</v>
      </c>
    </row>
    <row r="412" spans="1:7" ht="15.75">
      <c r="A412" s="9">
        <v>380</v>
      </c>
      <c r="B412" s="154" t="s">
        <v>1197</v>
      </c>
      <c r="C412" s="154" t="s">
        <v>1198</v>
      </c>
      <c r="D412" s="112" t="s">
        <v>80</v>
      </c>
      <c r="E412" s="9" t="s">
        <v>993</v>
      </c>
      <c r="F412" s="27">
        <v>79</v>
      </c>
      <c r="G412" s="9" t="s">
        <v>262</v>
      </c>
    </row>
    <row r="413" spans="1:7" ht="15.75">
      <c r="A413" s="9">
        <v>381</v>
      </c>
      <c r="B413" s="154" t="s">
        <v>1199</v>
      </c>
      <c r="C413" s="154" t="s">
        <v>677</v>
      </c>
      <c r="D413" s="112" t="s">
        <v>210</v>
      </c>
      <c r="E413" s="9" t="s">
        <v>1200</v>
      </c>
      <c r="F413" s="27">
        <v>84</v>
      </c>
      <c r="G413" s="9" t="s">
        <v>262</v>
      </c>
    </row>
    <row r="414" spans="1:7" ht="15.75">
      <c r="A414" s="9">
        <v>382</v>
      </c>
      <c r="B414" s="154" t="s">
        <v>1201</v>
      </c>
      <c r="C414" s="154" t="s">
        <v>69</v>
      </c>
      <c r="D414" s="112" t="s">
        <v>21</v>
      </c>
      <c r="E414" s="9" t="s">
        <v>1202</v>
      </c>
      <c r="F414" s="27">
        <v>85</v>
      </c>
      <c r="G414" s="9" t="s">
        <v>262</v>
      </c>
    </row>
    <row r="415" spans="1:7" ht="15.75">
      <c r="A415" s="9">
        <v>383</v>
      </c>
      <c r="B415" s="154" t="s">
        <v>1203</v>
      </c>
      <c r="C415" s="154" t="s">
        <v>1204</v>
      </c>
      <c r="D415" s="112" t="s">
        <v>24</v>
      </c>
      <c r="E415" s="9" t="s">
        <v>650</v>
      </c>
      <c r="F415" s="27">
        <v>80</v>
      </c>
      <c r="G415" s="9" t="s">
        <v>262</v>
      </c>
    </row>
    <row r="416" spans="1:7" ht="15.75">
      <c r="A416" s="9">
        <v>384</v>
      </c>
      <c r="B416" s="154" t="s">
        <v>1205</v>
      </c>
      <c r="C416" s="154" t="s">
        <v>677</v>
      </c>
      <c r="D416" s="112" t="s">
        <v>68</v>
      </c>
      <c r="E416" s="9" t="s">
        <v>650</v>
      </c>
      <c r="F416" s="27">
        <v>84</v>
      </c>
      <c r="G416" s="9" t="s">
        <v>262</v>
      </c>
    </row>
    <row r="417" spans="1:7" ht="15.75">
      <c r="A417" s="9">
        <v>385</v>
      </c>
      <c r="B417" s="154" t="s">
        <v>1206</v>
      </c>
      <c r="C417" s="154" t="s">
        <v>117</v>
      </c>
      <c r="D417" s="112" t="s">
        <v>140</v>
      </c>
      <c r="E417" s="9" t="s">
        <v>650</v>
      </c>
      <c r="F417" s="27">
        <v>89</v>
      </c>
      <c r="G417" s="9" t="s">
        <v>262</v>
      </c>
    </row>
    <row r="418" spans="1:7" ht="15.75">
      <c r="A418" s="9">
        <v>386</v>
      </c>
      <c r="B418" s="155" t="s">
        <v>1207</v>
      </c>
      <c r="C418" s="155" t="s">
        <v>1208</v>
      </c>
      <c r="D418" s="142" t="s">
        <v>9</v>
      </c>
      <c r="E418" s="9" t="s">
        <v>1005</v>
      </c>
      <c r="F418" s="27">
        <v>86</v>
      </c>
      <c r="G418" s="9" t="s">
        <v>262</v>
      </c>
    </row>
    <row r="419" spans="1:7" ht="15.75">
      <c r="A419" s="9">
        <v>387</v>
      </c>
      <c r="B419" s="154" t="s">
        <v>1209</v>
      </c>
      <c r="C419" s="154" t="s">
        <v>47</v>
      </c>
      <c r="D419" s="112" t="s">
        <v>1210</v>
      </c>
      <c r="E419" s="9" t="s">
        <v>1211</v>
      </c>
      <c r="F419" s="27">
        <v>89</v>
      </c>
      <c r="G419" s="9" t="s">
        <v>262</v>
      </c>
    </row>
    <row r="420" spans="1:7" ht="15.75">
      <c r="A420" s="9">
        <v>388</v>
      </c>
      <c r="B420" s="154" t="s">
        <v>1212</v>
      </c>
      <c r="C420" s="154" t="s">
        <v>52</v>
      </c>
      <c r="D420" s="112" t="s">
        <v>51</v>
      </c>
      <c r="E420" s="9" t="s">
        <v>1012</v>
      </c>
      <c r="F420" s="27">
        <v>97</v>
      </c>
      <c r="G420" s="9" t="s">
        <v>262</v>
      </c>
    </row>
    <row r="421" spans="1:7" ht="15.75">
      <c r="A421" s="9">
        <v>389</v>
      </c>
      <c r="B421" s="218" t="s">
        <v>1213</v>
      </c>
      <c r="C421" s="156" t="s">
        <v>1214</v>
      </c>
      <c r="D421" s="72" t="s">
        <v>11</v>
      </c>
      <c r="E421" s="157" t="s">
        <v>1215</v>
      </c>
      <c r="F421" s="27">
        <v>86</v>
      </c>
      <c r="G421" s="9" t="s">
        <v>262</v>
      </c>
    </row>
    <row r="422" spans="1:7" ht="15.75">
      <c r="A422" s="9">
        <v>390</v>
      </c>
      <c r="B422" s="154" t="s">
        <v>1216</v>
      </c>
      <c r="C422" s="154" t="s">
        <v>1217</v>
      </c>
      <c r="D422" s="112" t="s">
        <v>10</v>
      </c>
      <c r="E422" s="153">
        <v>3.12</v>
      </c>
      <c r="F422" s="27">
        <v>82</v>
      </c>
      <c r="G422" s="9" t="s">
        <v>262</v>
      </c>
    </row>
    <row r="423" spans="1:7" ht="15.75">
      <c r="A423" s="9">
        <v>391</v>
      </c>
      <c r="B423" s="154" t="s">
        <v>1218</v>
      </c>
      <c r="C423" s="154" t="s">
        <v>1219</v>
      </c>
      <c r="D423" s="112" t="s">
        <v>10</v>
      </c>
      <c r="E423" s="153">
        <v>3.09</v>
      </c>
      <c r="F423" s="27">
        <v>98</v>
      </c>
      <c r="G423" s="9" t="s">
        <v>262</v>
      </c>
    </row>
    <row r="424" spans="1:7" ht="15.75">
      <c r="A424" s="9">
        <v>392</v>
      </c>
      <c r="B424" s="154" t="s">
        <v>1220</v>
      </c>
      <c r="C424" s="154" t="s">
        <v>1221</v>
      </c>
      <c r="D424" s="112" t="s">
        <v>10</v>
      </c>
      <c r="E424" s="153">
        <v>2.93</v>
      </c>
      <c r="F424" s="27">
        <v>85</v>
      </c>
      <c r="G424" s="9" t="s">
        <v>262</v>
      </c>
    </row>
    <row r="425" spans="1:7" ht="15.75">
      <c r="A425" s="9">
        <v>393</v>
      </c>
      <c r="B425" s="154" t="s">
        <v>1222</v>
      </c>
      <c r="C425" s="154" t="s">
        <v>1223</v>
      </c>
      <c r="D425" s="112" t="s">
        <v>10</v>
      </c>
      <c r="E425" s="153">
        <v>2.66</v>
      </c>
      <c r="F425" s="27">
        <v>90</v>
      </c>
      <c r="G425" s="9" t="s">
        <v>262</v>
      </c>
    </row>
    <row r="426" spans="1:7" ht="15.75">
      <c r="A426" s="348" t="s">
        <v>1373</v>
      </c>
      <c r="B426" s="348"/>
      <c r="C426" s="129"/>
      <c r="D426" s="97"/>
      <c r="E426" s="10"/>
      <c r="F426" s="27"/>
      <c r="G426" s="10"/>
    </row>
    <row r="427" spans="1:7" ht="15.75">
      <c r="A427" s="10">
        <v>394</v>
      </c>
      <c r="B427" s="212" t="s">
        <v>1224</v>
      </c>
      <c r="C427" s="129" t="s">
        <v>812</v>
      </c>
      <c r="D427" s="97" t="s">
        <v>15</v>
      </c>
      <c r="E427" s="10" t="s">
        <v>1225</v>
      </c>
      <c r="F427" s="27">
        <v>90</v>
      </c>
      <c r="G427" s="22" t="str">
        <f t="shared" ref="G427:G448" si="10">IF(E427&gt;=3.6,"Xuất sắc",IF(E427&gt;=3.2,"Giỏi",(IF(E427&gt;=2.5,"Khá"))))</f>
        <v>Xuất sắc</v>
      </c>
    </row>
    <row r="428" spans="1:7" ht="15.75">
      <c r="A428" s="10">
        <v>395</v>
      </c>
      <c r="B428" s="212" t="s">
        <v>1226</v>
      </c>
      <c r="C428" s="129" t="s">
        <v>1227</v>
      </c>
      <c r="D428" s="97" t="s">
        <v>77</v>
      </c>
      <c r="E428" s="10">
        <v>3.91</v>
      </c>
      <c r="F428" s="27">
        <v>92</v>
      </c>
      <c r="G428" s="22" t="str">
        <f t="shared" si="10"/>
        <v>Xuất sắc</v>
      </c>
    </row>
    <row r="429" spans="1:7" ht="15.75">
      <c r="A429" s="10">
        <v>396</v>
      </c>
      <c r="B429" s="212" t="s">
        <v>1228</v>
      </c>
      <c r="C429" s="129" t="s">
        <v>20</v>
      </c>
      <c r="D429" s="97" t="s">
        <v>13</v>
      </c>
      <c r="E429" s="10">
        <v>3.75</v>
      </c>
      <c r="F429" s="250">
        <v>93</v>
      </c>
      <c r="G429" s="22" t="str">
        <f t="shared" si="10"/>
        <v>Xuất sắc</v>
      </c>
    </row>
    <row r="430" spans="1:7" ht="15.75">
      <c r="A430" s="10">
        <v>397</v>
      </c>
      <c r="B430" s="212" t="s">
        <v>1229</v>
      </c>
      <c r="C430" s="129" t="s">
        <v>47</v>
      </c>
      <c r="D430" s="97" t="s">
        <v>34</v>
      </c>
      <c r="E430" s="10">
        <v>3.69</v>
      </c>
      <c r="F430" s="406">
        <v>95</v>
      </c>
      <c r="G430" s="22" t="str">
        <f t="shared" si="10"/>
        <v>Xuất sắc</v>
      </c>
    </row>
    <row r="431" spans="1:7" ht="15.75">
      <c r="A431" s="10">
        <v>398</v>
      </c>
      <c r="B431" s="212" t="s">
        <v>1230</v>
      </c>
      <c r="C431" s="129" t="s">
        <v>22</v>
      </c>
      <c r="D431" s="97" t="s">
        <v>50</v>
      </c>
      <c r="E431" s="10">
        <v>3.69</v>
      </c>
      <c r="F431" s="27">
        <v>95</v>
      </c>
      <c r="G431" s="22" t="str">
        <f t="shared" si="10"/>
        <v>Xuất sắc</v>
      </c>
    </row>
    <row r="432" spans="1:7" ht="15.75">
      <c r="A432" s="10">
        <v>399</v>
      </c>
      <c r="B432" s="212" t="s">
        <v>1231</v>
      </c>
      <c r="C432" s="129" t="s">
        <v>1232</v>
      </c>
      <c r="D432" s="97" t="s">
        <v>1233</v>
      </c>
      <c r="E432" s="10">
        <v>3.69</v>
      </c>
      <c r="F432" s="27">
        <v>92</v>
      </c>
      <c r="G432" s="22" t="str">
        <f t="shared" si="10"/>
        <v>Xuất sắc</v>
      </c>
    </row>
    <row r="433" spans="1:7" ht="15.75">
      <c r="A433" s="10">
        <v>400</v>
      </c>
      <c r="B433" s="212" t="s">
        <v>1234</v>
      </c>
      <c r="C433" s="129" t="s">
        <v>20</v>
      </c>
      <c r="D433" s="97" t="s">
        <v>54</v>
      </c>
      <c r="E433" s="10">
        <v>3.59</v>
      </c>
      <c r="F433" s="27">
        <v>96</v>
      </c>
      <c r="G433" s="22" t="str">
        <f t="shared" si="10"/>
        <v>Giỏi</v>
      </c>
    </row>
    <row r="434" spans="1:7" ht="15.75">
      <c r="A434" s="10">
        <v>401</v>
      </c>
      <c r="B434" s="212" t="s">
        <v>1235</v>
      </c>
      <c r="C434" s="129" t="s">
        <v>139</v>
      </c>
      <c r="D434" s="97" t="s">
        <v>37</v>
      </c>
      <c r="E434" s="10">
        <v>3.59</v>
      </c>
      <c r="F434" s="27">
        <v>95</v>
      </c>
      <c r="G434" s="22" t="str">
        <f t="shared" si="10"/>
        <v>Giỏi</v>
      </c>
    </row>
    <row r="435" spans="1:7" ht="15.75">
      <c r="A435" s="10">
        <v>402</v>
      </c>
      <c r="B435" s="212" t="s">
        <v>1236</v>
      </c>
      <c r="C435" s="129" t="s">
        <v>20</v>
      </c>
      <c r="D435" s="97" t="s">
        <v>375</v>
      </c>
      <c r="E435" s="10">
        <v>3.56</v>
      </c>
      <c r="F435" s="27">
        <v>95</v>
      </c>
      <c r="G435" s="22" t="str">
        <f t="shared" si="10"/>
        <v>Giỏi</v>
      </c>
    </row>
    <row r="436" spans="1:7" ht="15.75">
      <c r="A436" s="10">
        <v>403</v>
      </c>
      <c r="B436" s="212" t="s">
        <v>1237</v>
      </c>
      <c r="C436" s="129" t="s">
        <v>1238</v>
      </c>
      <c r="D436" s="97" t="s">
        <v>11</v>
      </c>
      <c r="E436" s="10">
        <v>3.53</v>
      </c>
      <c r="F436" s="27">
        <v>93</v>
      </c>
      <c r="G436" s="22" t="str">
        <f t="shared" si="10"/>
        <v>Giỏi</v>
      </c>
    </row>
    <row r="437" spans="1:7" ht="15.75">
      <c r="A437" s="10">
        <v>404</v>
      </c>
      <c r="B437" s="212" t="s">
        <v>1239</v>
      </c>
      <c r="C437" s="129" t="s">
        <v>22</v>
      </c>
      <c r="D437" s="97" t="s">
        <v>210</v>
      </c>
      <c r="E437" s="10">
        <v>3.41</v>
      </c>
      <c r="F437" s="27">
        <v>95</v>
      </c>
      <c r="G437" s="22" t="str">
        <f t="shared" si="10"/>
        <v>Giỏi</v>
      </c>
    </row>
    <row r="438" spans="1:7" ht="15.75">
      <c r="A438" s="10">
        <v>405</v>
      </c>
      <c r="B438" s="212" t="s">
        <v>1240</v>
      </c>
      <c r="C438" s="129" t="s">
        <v>389</v>
      </c>
      <c r="D438" s="97" t="s">
        <v>34</v>
      </c>
      <c r="E438" s="10">
        <v>3.25</v>
      </c>
      <c r="F438" s="27">
        <v>93</v>
      </c>
      <c r="G438" s="22" t="str">
        <f t="shared" si="10"/>
        <v>Giỏi</v>
      </c>
    </row>
    <row r="439" spans="1:7" ht="15.75">
      <c r="A439" s="10">
        <v>406</v>
      </c>
      <c r="B439" s="212" t="s">
        <v>1241</v>
      </c>
      <c r="C439" s="129" t="s">
        <v>167</v>
      </c>
      <c r="D439" s="97" t="s">
        <v>80</v>
      </c>
      <c r="E439" s="10">
        <v>3.16</v>
      </c>
      <c r="F439" s="27">
        <v>92</v>
      </c>
      <c r="G439" s="22" t="str">
        <f t="shared" si="10"/>
        <v>Khá</v>
      </c>
    </row>
    <row r="440" spans="1:7" ht="15.75">
      <c r="A440" s="10">
        <v>407</v>
      </c>
      <c r="B440" s="212" t="s">
        <v>1242</v>
      </c>
      <c r="C440" s="129" t="s">
        <v>271</v>
      </c>
      <c r="D440" s="97" t="s">
        <v>40</v>
      </c>
      <c r="E440" s="10">
        <v>3.13</v>
      </c>
      <c r="F440" s="27">
        <v>83</v>
      </c>
      <c r="G440" s="22" t="str">
        <f t="shared" si="10"/>
        <v>Khá</v>
      </c>
    </row>
    <row r="441" spans="1:7" ht="15.75">
      <c r="A441" s="10">
        <v>408</v>
      </c>
      <c r="B441" s="212" t="s">
        <v>1243</v>
      </c>
      <c r="C441" s="129" t="s">
        <v>204</v>
      </c>
      <c r="D441" s="97" t="s">
        <v>87</v>
      </c>
      <c r="E441" s="10">
        <v>3</v>
      </c>
      <c r="F441" s="27">
        <v>94</v>
      </c>
      <c r="G441" s="22" t="str">
        <f t="shared" si="10"/>
        <v>Khá</v>
      </c>
    </row>
    <row r="442" spans="1:7" ht="15.75">
      <c r="A442" s="10">
        <v>409</v>
      </c>
      <c r="B442" s="212" t="s">
        <v>1244</v>
      </c>
      <c r="C442" s="129" t="s">
        <v>1245</v>
      </c>
      <c r="D442" s="97" t="s">
        <v>678</v>
      </c>
      <c r="E442" s="10">
        <v>3</v>
      </c>
      <c r="F442" s="27">
        <v>80</v>
      </c>
      <c r="G442" s="22" t="str">
        <f t="shared" si="10"/>
        <v>Khá</v>
      </c>
    </row>
    <row r="443" spans="1:7" ht="15.75">
      <c r="A443" s="10">
        <v>410</v>
      </c>
      <c r="B443" s="212" t="s">
        <v>1246</v>
      </c>
      <c r="C443" s="129" t="s">
        <v>139</v>
      </c>
      <c r="D443" s="97" t="s">
        <v>40</v>
      </c>
      <c r="E443" s="10">
        <v>2.97</v>
      </c>
      <c r="F443" s="27">
        <v>83</v>
      </c>
      <c r="G443" s="22" t="str">
        <f t="shared" si="10"/>
        <v>Khá</v>
      </c>
    </row>
    <row r="444" spans="1:7" ht="15.75">
      <c r="A444" s="10">
        <v>411</v>
      </c>
      <c r="B444" s="212" t="s">
        <v>1247</v>
      </c>
      <c r="C444" s="129" t="s">
        <v>22</v>
      </c>
      <c r="D444" s="97" t="s">
        <v>21</v>
      </c>
      <c r="E444" s="10">
        <v>2.97</v>
      </c>
      <c r="F444" s="27">
        <v>94</v>
      </c>
      <c r="G444" s="22" t="str">
        <f t="shared" si="10"/>
        <v>Khá</v>
      </c>
    </row>
    <row r="445" spans="1:7" ht="15.75">
      <c r="A445" s="10">
        <v>412</v>
      </c>
      <c r="B445" s="212" t="s">
        <v>1248</v>
      </c>
      <c r="C445" s="129" t="s">
        <v>445</v>
      </c>
      <c r="D445" s="97" t="s">
        <v>54</v>
      </c>
      <c r="E445" s="10">
        <v>2.94</v>
      </c>
      <c r="F445" s="27">
        <v>91</v>
      </c>
      <c r="G445" s="22" t="str">
        <f t="shared" si="10"/>
        <v>Khá</v>
      </c>
    </row>
    <row r="446" spans="1:7" ht="15.75">
      <c r="A446" s="10">
        <v>413</v>
      </c>
      <c r="B446" s="212" t="s">
        <v>1249</v>
      </c>
      <c r="C446" s="129" t="s">
        <v>135</v>
      </c>
      <c r="D446" s="97" t="s">
        <v>1250</v>
      </c>
      <c r="E446" s="10">
        <v>2.83</v>
      </c>
      <c r="F446" s="27">
        <v>97</v>
      </c>
      <c r="G446" s="22" t="str">
        <f t="shared" si="10"/>
        <v>Khá</v>
      </c>
    </row>
    <row r="447" spans="1:7" ht="15.75">
      <c r="A447" s="10">
        <v>414</v>
      </c>
      <c r="B447" s="212" t="s">
        <v>1251</v>
      </c>
      <c r="C447" s="129" t="s">
        <v>1252</v>
      </c>
      <c r="D447" s="97" t="s">
        <v>1001</v>
      </c>
      <c r="E447" s="10">
        <v>2.81</v>
      </c>
      <c r="F447" s="27">
        <v>92</v>
      </c>
      <c r="G447" s="22" t="str">
        <f t="shared" si="10"/>
        <v>Khá</v>
      </c>
    </row>
    <row r="448" spans="1:7" ht="15.75">
      <c r="A448" s="10">
        <v>415</v>
      </c>
      <c r="B448" s="212" t="s">
        <v>1253</v>
      </c>
      <c r="C448" s="129" t="s">
        <v>1254</v>
      </c>
      <c r="D448" s="97" t="s">
        <v>88</v>
      </c>
      <c r="E448" s="10">
        <v>2.69</v>
      </c>
      <c r="F448" s="27">
        <v>86</v>
      </c>
      <c r="G448" s="22" t="str">
        <f t="shared" si="10"/>
        <v>Khá</v>
      </c>
    </row>
    <row r="449" spans="1:7" ht="15.75">
      <c r="A449" s="159" t="s">
        <v>1374</v>
      </c>
      <c r="B449" s="91"/>
      <c r="C449" s="159"/>
      <c r="D449" s="160"/>
      <c r="E449" s="161"/>
      <c r="F449" s="414"/>
      <c r="G449" s="10"/>
    </row>
    <row r="450" spans="1:7" ht="15.75">
      <c r="A450" s="16">
        <v>416</v>
      </c>
      <c r="B450" s="150" t="s">
        <v>1255</v>
      </c>
      <c r="C450" s="15" t="s">
        <v>22</v>
      </c>
      <c r="D450" s="140" t="s">
        <v>1256</v>
      </c>
      <c r="E450" s="84">
        <v>3.78</v>
      </c>
      <c r="F450" s="25">
        <v>96.5</v>
      </c>
      <c r="G450" s="22" t="str">
        <f t="shared" si="9"/>
        <v>Xuất sắc</v>
      </c>
    </row>
    <row r="451" spans="1:7" ht="15.75">
      <c r="A451" s="16">
        <v>417</v>
      </c>
      <c r="B451" s="150" t="s">
        <v>1257</v>
      </c>
      <c r="C451" s="15" t="s">
        <v>20</v>
      </c>
      <c r="D451" s="140" t="s">
        <v>274</v>
      </c>
      <c r="E451" s="84">
        <v>3.72</v>
      </c>
      <c r="F451" s="25">
        <v>95.5</v>
      </c>
      <c r="G451" s="22" t="str">
        <f t="shared" si="9"/>
        <v>Xuất sắc</v>
      </c>
    </row>
    <row r="452" spans="1:7" ht="15.75">
      <c r="A452" s="16">
        <v>418</v>
      </c>
      <c r="B452" s="150" t="s">
        <v>1258</v>
      </c>
      <c r="C452" s="15" t="s">
        <v>630</v>
      </c>
      <c r="D452" s="140" t="s">
        <v>51</v>
      </c>
      <c r="E452" s="84">
        <v>3.59</v>
      </c>
      <c r="F452" s="25">
        <v>93.5</v>
      </c>
      <c r="G452" s="22" t="str">
        <f t="shared" si="9"/>
        <v>Giỏi</v>
      </c>
    </row>
    <row r="453" spans="1:7" ht="15.75">
      <c r="A453" s="16">
        <v>419</v>
      </c>
      <c r="B453" s="150" t="s">
        <v>1259</v>
      </c>
      <c r="C453" s="15" t="s">
        <v>1260</v>
      </c>
      <c r="D453" s="140" t="s">
        <v>21</v>
      </c>
      <c r="E453" s="84">
        <v>3.56</v>
      </c>
      <c r="F453" s="25">
        <v>94.5</v>
      </c>
      <c r="G453" s="22" t="str">
        <f t="shared" si="9"/>
        <v>Giỏi</v>
      </c>
    </row>
    <row r="454" spans="1:7" ht="15.75">
      <c r="A454" s="16">
        <v>420</v>
      </c>
      <c r="B454" s="150" t="s">
        <v>1261</v>
      </c>
      <c r="C454" s="15" t="s">
        <v>1262</v>
      </c>
      <c r="D454" s="140" t="s">
        <v>11</v>
      </c>
      <c r="E454" s="84">
        <v>3.47</v>
      </c>
      <c r="F454" s="25">
        <v>94</v>
      </c>
      <c r="G454" s="22" t="str">
        <f t="shared" si="9"/>
        <v>Giỏi</v>
      </c>
    </row>
    <row r="455" spans="1:7" ht="15.75">
      <c r="A455" s="16">
        <v>421</v>
      </c>
      <c r="B455" s="150" t="s">
        <v>1263</v>
      </c>
      <c r="C455" s="15" t="s">
        <v>1264</v>
      </c>
      <c r="D455" s="140" t="s">
        <v>105</v>
      </c>
      <c r="E455" s="84">
        <v>3.44</v>
      </c>
      <c r="F455" s="25">
        <v>92.5</v>
      </c>
      <c r="G455" s="22" t="str">
        <f t="shared" si="9"/>
        <v>Giỏi</v>
      </c>
    </row>
    <row r="456" spans="1:7" ht="15.75">
      <c r="A456" s="16">
        <v>422</v>
      </c>
      <c r="B456" s="150" t="s">
        <v>1265</v>
      </c>
      <c r="C456" s="15" t="s">
        <v>1266</v>
      </c>
      <c r="D456" s="140" t="s">
        <v>11</v>
      </c>
      <c r="E456" s="84">
        <v>3.43</v>
      </c>
      <c r="F456" s="25">
        <v>98</v>
      </c>
      <c r="G456" s="22" t="str">
        <f t="shared" si="9"/>
        <v>Giỏi</v>
      </c>
    </row>
    <row r="457" spans="1:7" ht="15.75">
      <c r="A457" s="16">
        <v>423</v>
      </c>
      <c r="B457" s="150" t="s">
        <v>1267</v>
      </c>
      <c r="C457" s="15" t="s">
        <v>1268</v>
      </c>
      <c r="D457" s="140" t="s">
        <v>21</v>
      </c>
      <c r="E457" s="84">
        <v>3.34</v>
      </c>
      <c r="F457" s="25">
        <v>95.5</v>
      </c>
      <c r="G457" s="22" t="str">
        <f t="shared" si="9"/>
        <v>Giỏi</v>
      </c>
    </row>
    <row r="458" spans="1:7" ht="15.75">
      <c r="A458" s="16">
        <v>424</v>
      </c>
      <c r="B458" s="150" t="s">
        <v>1269</v>
      </c>
      <c r="C458" s="15" t="s">
        <v>20</v>
      </c>
      <c r="D458" s="140" t="s">
        <v>10</v>
      </c>
      <c r="E458" s="84">
        <v>3.31</v>
      </c>
      <c r="F458" s="25">
        <v>96</v>
      </c>
      <c r="G458" s="22" t="str">
        <f t="shared" si="9"/>
        <v>Giỏi</v>
      </c>
    </row>
    <row r="459" spans="1:7" ht="15.75">
      <c r="A459" s="16">
        <v>425</v>
      </c>
      <c r="B459" s="150" t="s">
        <v>1270</v>
      </c>
      <c r="C459" s="15" t="s">
        <v>1271</v>
      </c>
      <c r="D459" s="140" t="s">
        <v>30</v>
      </c>
      <c r="E459" s="84">
        <v>3.25</v>
      </c>
      <c r="F459" s="25">
        <v>93.5</v>
      </c>
      <c r="G459" s="22" t="str">
        <f t="shared" ref="G459:G479" si="11">IF(E459&gt;=3.6,"Xuất sắc",IF(E459&gt;=3.2,"Giỏi",(IF(E459&gt;=2.5,"Khá"))))</f>
        <v>Giỏi</v>
      </c>
    </row>
    <row r="460" spans="1:7" ht="15.75">
      <c r="A460" s="16">
        <v>426</v>
      </c>
      <c r="B460" s="150" t="s">
        <v>1272</v>
      </c>
      <c r="C460" s="15" t="s">
        <v>445</v>
      </c>
      <c r="D460" s="140" t="s">
        <v>54</v>
      </c>
      <c r="E460" s="84">
        <v>3.22</v>
      </c>
      <c r="F460" s="25">
        <v>91.5</v>
      </c>
      <c r="G460" s="22" t="str">
        <f t="shared" si="11"/>
        <v>Giỏi</v>
      </c>
    </row>
    <row r="461" spans="1:7" ht="15.75">
      <c r="A461" s="16">
        <v>427</v>
      </c>
      <c r="B461" s="150" t="s">
        <v>1273</v>
      </c>
      <c r="C461" s="15" t="s">
        <v>1274</v>
      </c>
      <c r="D461" s="140" t="s">
        <v>1275</v>
      </c>
      <c r="E461" s="84">
        <v>3.2</v>
      </c>
      <c r="F461" s="25">
        <v>91</v>
      </c>
      <c r="G461" s="22" t="str">
        <f t="shared" si="11"/>
        <v>Giỏi</v>
      </c>
    </row>
    <row r="462" spans="1:7" ht="15.75">
      <c r="A462" s="16">
        <v>428</v>
      </c>
      <c r="B462" s="150" t="s">
        <v>1276</v>
      </c>
      <c r="C462" s="15" t="s">
        <v>86</v>
      </c>
      <c r="D462" s="140" t="s">
        <v>11</v>
      </c>
      <c r="E462" s="84">
        <v>3.09</v>
      </c>
      <c r="F462" s="25">
        <v>91</v>
      </c>
      <c r="G462" s="22" t="str">
        <f t="shared" si="11"/>
        <v>Khá</v>
      </c>
    </row>
    <row r="463" spans="1:7" ht="15.75">
      <c r="A463" s="16">
        <v>429</v>
      </c>
      <c r="B463" s="150" t="s">
        <v>1277</v>
      </c>
      <c r="C463" s="15" t="s">
        <v>1278</v>
      </c>
      <c r="D463" s="140" t="s">
        <v>122</v>
      </c>
      <c r="E463" s="84">
        <v>3.03</v>
      </c>
      <c r="F463" s="25">
        <v>86.5</v>
      </c>
      <c r="G463" s="22" t="str">
        <f t="shared" si="11"/>
        <v>Khá</v>
      </c>
    </row>
    <row r="464" spans="1:7" ht="15.75">
      <c r="A464" s="16">
        <v>430</v>
      </c>
      <c r="B464" s="150" t="s">
        <v>1279</v>
      </c>
      <c r="C464" s="15" t="s">
        <v>648</v>
      </c>
      <c r="D464" s="140" t="s">
        <v>21</v>
      </c>
      <c r="E464" s="84">
        <v>2.97</v>
      </c>
      <c r="F464" s="25">
        <v>76.5</v>
      </c>
      <c r="G464" s="22" t="str">
        <f t="shared" si="11"/>
        <v>Khá</v>
      </c>
    </row>
    <row r="465" spans="1:7" ht="15.75">
      <c r="A465" s="16">
        <v>431</v>
      </c>
      <c r="B465" s="150" t="s">
        <v>1280</v>
      </c>
      <c r="C465" s="15" t="s">
        <v>1281</v>
      </c>
      <c r="D465" s="140" t="s">
        <v>21</v>
      </c>
      <c r="E465" s="84">
        <v>2.94</v>
      </c>
      <c r="F465" s="25">
        <v>87</v>
      </c>
      <c r="G465" s="22" t="str">
        <f t="shared" si="11"/>
        <v>Khá</v>
      </c>
    </row>
    <row r="466" spans="1:7" ht="15.75">
      <c r="A466" s="16">
        <v>432</v>
      </c>
      <c r="B466" s="150" t="s">
        <v>1282</v>
      </c>
      <c r="C466" s="15" t="s">
        <v>1283</v>
      </c>
      <c r="D466" s="140" t="s">
        <v>210</v>
      </c>
      <c r="E466" s="84">
        <v>2.88</v>
      </c>
      <c r="F466" s="25">
        <v>84</v>
      </c>
      <c r="G466" s="22" t="str">
        <f t="shared" si="11"/>
        <v>Khá</v>
      </c>
    </row>
    <row r="467" spans="1:7" ht="15.75">
      <c r="A467" s="16">
        <v>433</v>
      </c>
      <c r="B467" s="150" t="s">
        <v>1284</v>
      </c>
      <c r="C467" s="15" t="s">
        <v>1285</v>
      </c>
      <c r="D467" s="140" t="s">
        <v>51</v>
      </c>
      <c r="E467" s="84">
        <v>2.88</v>
      </c>
      <c r="F467" s="25">
        <v>86</v>
      </c>
      <c r="G467" s="22" t="str">
        <f t="shared" si="11"/>
        <v>Khá</v>
      </c>
    </row>
    <row r="468" spans="1:7" ht="15.75">
      <c r="A468" s="16">
        <v>434</v>
      </c>
      <c r="B468" s="150" t="s">
        <v>1286</v>
      </c>
      <c r="C468" s="15" t="s">
        <v>1287</v>
      </c>
      <c r="D468" s="140" t="s">
        <v>10</v>
      </c>
      <c r="E468" s="84">
        <v>2.81</v>
      </c>
      <c r="F468" s="25">
        <v>84.5</v>
      </c>
      <c r="G468" s="22" t="str">
        <f t="shared" si="11"/>
        <v>Khá</v>
      </c>
    </row>
    <row r="469" spans="1:7" ht="15.75">
      <c r="A469" s="16">
        <v>435</v>
      </c>
      <c r="B469" s="150" t="s">
        <v>1288</v>
      </c>
      <c r="C469" s="15" t="s">
        <v>1192</v>
      </c>
      <c r="D469" s="140" t="s">
        <v>71</v>
      </c>
      <c r="E469" s="84">
        <v>2.75</v>
      </c>
      <c r="F469" s="25">
        <v>88.5</v>
      </c>
      <c r="G469" s="22" t="str">
        <f t="shared" si="11"/>
        <v>Khá</v>
      </c>
    </row>
    <row r="470" spans="1:7" ht="15.75">
      <c r="A470" s="16">
        <v>436</v>
      </c>
      <c r="B470" s="150" t="s">
        <v>1289</v>
      </c>
      <c r="C470" s="15" t="s">
        <v>1290</v>
      </c>
      <c r="D470" s="140" t="s">
        <v>13</v>
      </c>
      <c r="E470" s="84">
        <v>2.63</v>
      </c>
      <c r="F470" s="25">
        <v>79</v>
      </c>
      <c r="G470" s="22" t="str">
        <f t="shared" si="11"/>
        <v>Khá</v>
      </c>
    </row>
    <row r="471" spans="1:7" ht="15.75">
      <c r="A471" s="16">
        <v>437</v>
      </c>
      <c r="B471" s="150" t="s">
        <v>1291</v>
      </c>
      <c r="C471" s="15" t="s">
        <v>1292</v>
      </c>
      <c r="D471" s="140" t="s">
        <v>54</v>
      </c>
      <c r="E471" s="84">
        <v>2.59</v>
      </c>
      <c r="F471" s="25">
        <v>86.5</v>
      </c>
      <c r="G471" s="22" t="str">
        <f t="shared" si="11"/>
        <v>Khá</v>
      </c>
    </row>
    <row r="472" spans="1:7" ht="15.75">
      <c r="A472" s="16">
        <v>438</v>
      </c>
      <c r="B472" s="150" t="s">
        <v>1293</v>
      </c>
      <c r="C472" s="15" t="s">
        <v>1294</v>
      </c>
      <c r="D472" s="140" t="s">
        <v>21</v>
      </c>
      <c r="E472" s="84">
        <v>2.59</v>
      </c>
      <c r="F472" s="415">
        <v>85</v>
      </c>
      <c r="G472" s="22" t="str">
        <f t="shared" si="11"/>
        <v>Khá</v>
      </c>
    </row>
    <row r="473" spans="1:7" ht="15.75">
      <c r="A473" s="16">
        <v>439</v>
      </c>
      <c r="B473" s="150" t="s">
        <v>1295</v>
      </c>
      <c r="C473" s="15" t="s">
        <v>1296</v>
      </c>
      <c r="D473" s="140" t="s">
        <v>118</v>
      </c>
      <c r="E473" s="84">
        <v>2.56</v>
      </c>
      <c r="F473" s="90">
        <v>89</v>
      </c>
      <c r="G473" s="22" t="str">
        <f t="shared" si="11"/>
        <v>Khá</v>
      </c>
    </row>
    <row r="474" spans="1:7" ht="15.75">
      <c r="A474" s="16">
        <v>440</v>
      </c>
      <c r="B474" s="150" t="s">
        <v>1297</v>
      </c>
      <c r="C474" s="15" t="s">
        <v>412</v>
      </c>
      <c r="D474" s="140" t="s">
        <v>37</v>
      </c>
      <c r="E474" s="84">
        <v>2.5299999999999998</v>
      </c>
      <c r="F474" s="90">
        <v>84.5</v>
      </c>
      <c r="G474" s="22" t="str">
        <f t="shared" si="11"/>
        <v>Khá</v>
      </c>
    </row>
    <row r="475" spans="1:7" ht="15.75">
      <c r="A475" s="349" t="s">
        <v>1375</v>
      </c>
      <c r="B475" s="349"/>
      <c r="C475" s="18"/>
      <c r="D475" s="145"/>
      <c r="E475" s="17"/>
      <c r="F475" s="406"/>
      <c r="G475" s="17"/>
    </row>
    <row r="476" spans="1:7" ht="15.75">
      <c r="A476" s="31">
        <v>441</v>
      </c>
      <c r="B476" s="137" t="s">
        <v>1298</v>
      </c>
      <c r="C476" s="137" t="s">
        <v>1299</v>
      </c>
      <c r="D476" s="146" t="s">
        <v>315</v>
      </c>
      <c r="E476" s="162" t="s">
        <v>1300</v>
      </c>
      <c r="F476" s="25">
        <v>94</v>
      </c>
      <c r="G476" s="22" t="str">
        <f t="shared" si="11"/>
        <v>Xuất sắc</v>
      </c>
    </row>
    <row r="477" spans="1:7" ht="15.75">
      <c r="A477" s="31">
        <v>442</v>
      </c>
      <c r="B477" s="137" t="s">
        <v>1301</v>
      </c>
      <c r="C477" s="137" t="s">
        <v>1302</v>
      </c>
      <c r="D477" s="146" t="s">
        <v>77</v>
      </c>
      <c r="E477" s="143" t="s">
        <v>1303</v>
      </c>
      <c r="F477" s="25">
        <v>90</v>
      </c>
      <c r="G477" s="22" t="str">
        <f t="shared" si="11"/>
        <v>Xuất sắc</v>
      </c>
    </row>
    <row r="478" spans="1:7" ht="15.75">
      <c r="A478" s="31">
        <v>443</v>
      </c>
      <c r="B478" s="137" t="s">
        <v>1304</v>
      </c>
      <c r="C478" s="137" t="s">
        <v>79</v>
      </c>
      <c r="D478" s="146" t="s">
        <v>32</v>
      </c>
      <c r="E478" s="162" t="s">
        <v>1305</v>
      </c>
      <c r="F478" s="25">
        <v>89</v>
      </c>
      <c r="G478" s="22" t="str">
        <f t="shared" si="11"/>
        <v>Xuất sắc</v>
      </c>
    </row>
    <row r="479" spans="1:7" ht="31.5">
      <c r="A479" s="31">
        <v>444</v>
      </c>
      <c r="B479" s="137" t="s">
        <v>1306</v>
      </c>
      <c r="C479" s="137" t="s">
        <v>1307</v>
      </c>
      <c r="D479" s="146" t="s">
        <v>1308</v>
      </c>
      <c r="E479" s="143" t="s">
        <v>1309</v>
      </c>
      <c r="F479" s="25">
        <v>90</v>
      </c>
      <c r="G479" s="22" t="str">
        <f t="shared" si="11"/>
        <v>Xuất sắc</v>
      </c>
    </row>
    <row r="480" spans="1:7" ht="15.75">
      <c r="A480" s="31">
        <v>445</v>
      </c>
      <c r="B480" s="137" t="s">
        <v>1310</v>
      </c>
      <c r="C480" s="137" t="s">
        <v>112</v>
      </c>
      <c r="D480" s="146" t="s">
        <v>37</v>
      </c>
      <c r="E480" s="143" t="s">
        <v>1311</v>
      </c>
      <c r="F480" s="25" t="s">
        <v>1312</v>
      </c>
      <c r="G480" s="22" t="s">
        <v>263</v>
      </c>
    </row>
    <row r="481" spans="1:7" ht="15.75">
      <c r="A481" s="31">
        <v>446</v>
      </c>
      <c r="B481" s="137" t="s">
        <v>1313</v>
      </c>
      <c r="C481" s="137" t="s">
        <v>1314</v>
      </c>
      <c r="D481" s="146" t="s">
        <v>11</v>
      </c>
      <c r="E481" s="143" t="s">
        <v>1315</v>
      </c>
      <c r="F481" s="25" t="s">
        <v>1316</v>
      </c>
      <c r="G481" s="22" t="s">
        <v>263</v>
      </c>
    </row>
    <row r="482" spans="1:7" ht="15.75">
      <c r="A482" s="31">
        <v>447</v>
      </c>
      <c r="B482" s="137" t="s">
        <v>1317</v>
      </c>
      <c r="C482" s="137" t="s">
        <v>1318</v>
      </c>
      <c r="D482" s="146" t="s">
        <v>50</v>
      </c>
      <c r="E482" s="143" t="s">
        <v>1319</v>
      </c>
      <c r="F482" s="25">
        <v>91</v>
      </c>
      <c r="G482" s="22" t="s">
        <v>263</v>
      </c>
    </row>
    <row r="483" spans="1:7" ht="15.75">
      <c r="A483" s="31">
        <v>448</v>
      </c>
      <c r="B483" s="137" t="s">
        <v>1320</v>
      </c>
      <c r="C483" s="137" t="s">
        <v>1321</v>
      </c>
      <c r="D483" s="146" t="s">
        <v>1322</v>
      </c>
      <c r="E483" s="143" t="s">
        <v>1323</v>
      </c>
      <c r="F483" s="25" t="s">
        <v>1324</v>
      </c>
      <c r="G483" s="22" t="s">
        <v>263</v>
      </c>
    </row>
    <row r="484" spans="1:7" ht="15.75">
      <c r="A484" s="31">
        <v>449</v>
      </c>
      <c r="B484" s="137" t="s">
        <v>1325</v>
      </c>
      <c r="C484" s="137" t="s">
        <v>20</v>
      </c>
      <c r="D484" s="146" t="s">
        <v>210</v>
      </c>
      <c r="E484" s="143" t="s">
        <v>1326</v>
      </c>
      <c r="F484" s="25">
        <v>95</v>
      </c>
      <c r="G484" s="22" t="s">
        <v>263</v>
      </c>
    </row>
    <row r="485" spans="1:7" ht="15.75">
      <c r="A485" s="31">
        <v>450</v>
      </c>
      <c r="B485" s="137" t="s">
        <v>1327</v>
      </c>
      <c r="C485" s="137" t="s">
        <v>79</v>
      </c>
      <c r="D485" s="146" t="s">
        <v>87</v>
      </c>
      <c r="E485" s="143" t="s">
        <v>1328</v>
      </c>
      <c r="F485" s="25">
        <v>86</v>
      </c>
      <c r="G485" s="22" t="s">
        <v>263</v>
      </c>
    </row>
    <row r="486" spans="1:7" ht="15.75">
      <c r="A486" s="31">
        <v>451</v>
      </c>
      <c r="B486" s="137" t="s">
        <v>1329</v>
      </c>
      <c r="C486" s="137" t="s">
        <v>47</v>
      </c>
      <c r="D486" s="146" t="s">
        <v>30</v>
      </c>
      <c r="E486" s="143" t="s">
        <v>1328</v>
      </c>
      <c r="F486" s="25" t="s">
        <v>1330</v>
      </c>
      <c r="G486" s="22" t="s">
        <v>263</v>
      </c>
    </row>
    <row r="487" spans="1:7" ht="15.75">
      <c r="A487" s="31">
        <v>452</v>
      </c>
      <c r="B487" s="137" t="s">
        <v>1331</v>
      </c>
      <c r="C487" s="137" t="s">
        <v>49</v>
      </c>
      <c r="D487" s="146" t="s">
        <v>61</v>
      </c>
      <c r="E487" s="143" t="s">
        <v>1332</v>
      </c>
      <c r="F487" s="25">
        <v>83</v>
      </c>
      <c r="G487" s="22" t="s">
        <v>263</v>
      </c>
    </row>
    <row r="488" spans="1:7" ht="15.75">
      <c r="A488" s="31">
        <v>453</v>
      </c>
      <c r="B488" s="137" t="s">
        <v>1333</v>
      </c>
      <c r="C488" s="137" t="s">
        <v>1334</v>
      </c>
      <c r="D488" s="146" t="s">
        <v>30</v>
      </c>
      <c r="E488" s="143" t="s">
        <v>1332</v>
      </c>
      <c r="F488" s="25" t="s">
        <v>1335</v>
      </c>
      <c r="G488" s="22" t="s">
        <v>263</v>
      </c>
    </row>
    <row r="489" spans="1:7" ht="15.75">
      <c r="A489" s="31">
        <v>454</v>
      </c>
      <c r="B489" s="137" t="s">
        <v>1336</v>
      </c>
      <c r="C489" s="137" t="s">
        <v>412</v>
      </c>
      <c r="D489" s="146" t="s">
        <v>35</v>
      </c>
      <c r="E489" s="143" t="s">
        <v>1337</v>
      </c>
      <c r="F489" s="25">
        <v>77</v>
      </c>
      <c r="G489" s="22" t="s">
        <v>262</v>
      </c>
    </row>
    <row r="490" spans="1:7" ht="15.75">
      <c r="A490" s="31">
        <v>455</v>
      </c>
      <c r="B490" s="137" t="s">
        <v>1338</v>
      </c>
      <c r="C490" s="137" t="s">
        <v>1339</v>
      </c>
      <c r="D490" s="146" t="s">
        <v>10</v>
      </c>
      <c r="E490" s="143" t="s">
        <v>1340</v>
      </c>
      <c r="F490" s="25">
        <v>89</v>
      </c>
      <c r="G490" s="22" t="s">
        <v>262</v>
      </c>
    </row>
    <row r="491" spans="1:7" ht="15.75">
      <c r="A491" s="31">
        <v>456</v>
      </c>
      <c r="B491" s="137" t="s">
        <v>1341</v>
      </c>
      <c r="C491" s="137" t="s">
        <v>62</v>
      </c>
      <c r="D491" s="146" t="s">
        <v>33</v>
      </c>
      <c r="E491" s="143" t="s">
        <v>1342</v>
      </c>
      <c r="F491" s="25">
        <v>88</v>
      </c>
      <c r="G491" s="22" t="s">
        <v>262</v>
      </c>
    </row>
    <row r="492" spans="1:7" ht="15.75">
      <c r="A492" s="31">
        <v>457</v>
      </c>
      <c r="B492" s="137" t="s">
        <v>1343</v>
      </c>
      <c r="C492" s="137" t="s">
        <v>605</v>
      </c>
      <c r="D492" s="146" t="s">
        <v>236</v>
      </c>
      <c r="E492" s="143" t="s">
        <v>1344</v>
      </c>
      <c r="F492" s="25">
        <v>87</v>
      </c>
      <c r="G492" s="22" t="s">
        <v>262</v>
      </c>
    </row>
    <row r="493" spans="1:7" ht="15.75">
      <c r="A493" s="31">
        <v>458</v>
      </c>
      <c r="B493" s="137" t="s">
        <v>1345</v>
      </c>
      <c r="C493" s="137" t="s">
        <v>445</v>
      </c>
      <c r="D493" s="146" t="s">
        <v>61</v>
      </c>
      <c r="E493" s="143" t="s">
        <v>1344</v>
      </c>
      <c r="F493" s="25" t="s">
        <v>1330</v>
      </c>
      <c r="G493" s="22" t="s">
        <v>262</v>
      </c>
    </row>
    <row r="494" spans="1:7" ht="15.75">
      <c r="A494" s="31">
        <v>459</v>
      </c>
      <c r="B494" s="137" t="s">
        <v>1346</v>
      </c>
      <c r="C494" s="137" t="s">
        <v>1347</v>
      </c>
      <c r="D494" s="146" t="s">
        <v>21</v>
      </c>
      <c r="E494" s="143" t="s">
        <v>1344</v>
      </c>
      <c r="F494" s="25" t="s">
        <v>1348</v>
      </c>
      <c r="G494" s="22" t="s">
        <v>262</v>
      </c>
    </row>
    <row r="495" spans="1:7" ht="15.75">
      <c r="A495" s="31">
        <v>460</v>
      </c>
      <c r="B495" s="137" t="s">
        <v>1349</v>
      </c>
      <c r="C495" s="137" t="s">
        <v>1350</v>
      </c>
      <c r="D495" s="146" t="s">
        <v>13</v>
      </c>
      <c r="E495" s="143" t="s">
        <v>1351</v>
      </c>
      <c r="F495" s="25">
        <v>84</v>
      </c>
      <c r="G495" s="22" t="s">
        <v>262</v>
      </c>
    </row>
    <row r="496" spans="1:7" ht="15.75">
      <c r="A496" s="31">
        <v>461</v>
      </c>
      <c r="B496" s="163" t="s">
        <v>1352</v>
      </c>
      <c r="C496" s="163" t="s">
        <v>1353</v>
      </c>
      <c r="D496" s="164" t="s">
        <v>87</v>
      </c>
      <c r="E496" s="165" t="s">
        <v>1354</v>
      </c>
      <c r="F496" s="416">
        <v>88</v>
      </c>
      <c r="G496" s="22" t="s">
        <v>262</v>
      </c>
    </row>
    <row r="497" spans="1:7" ht="15.75">
      <c r="A497" s="31">
        <v>462</v>
      </c>
      <c r="B497" s="137" t="s">
        <v>1355</v>
      </c>
      <c r="C497" s="137" t="s">
        <v>167</v>
      </c>
      <c r="D497" s="146" t="s">
        <v>74</v>
      </c>
      <c r="E497" s="143" t="s">
        <v>1354</v>
      </c>
      <c r="F497" s="25">
        <v>79</v>
      </c>
      <c r="G497" s="22" t="s">
        <v>262</v>
      </c>
    </row>
    <row r="498" spans="1:7" ht="15.75">
      <c r="A498" s="31">
        <v>463</v>
      </c>
      <c r="B498" s="137" t="s">
        <v>1356</v>
      </c>
      <c r="C498" s="137" t="s">
        <v>1192</v>
      </c>
      <c r="D498" s="146" t="s">
        <v>30</v>
      </c>
      <c r="E498" s="143" t="s">
        <v>1354</v>
      </c>
      <c r="F498" s="25">
        <v>85</v>
      </c>
      <c r="G498" s="22" t="s">
        <v>262</v>
      </c>
    </row>
    <row r="499" spans="1:7" ht="15.75">
      <c r="A499" s="31">
        <v>464</v>
      </c>
      <c r="B499" s="137" t="s">
        <v>1357</v>
      </c>
      <c r="C499" s="137" t="s">
        <v>1358</v>
      </c>
      <c r="D499" s="146" t="s">
        <v>10</v>
      </c>
      <c r="E499" s="143" t="s">
        <v>1354</v>
      </c>
      <c r="F499" s="25">
        <v>91</v>
      </c>
      <c r="G499" s="22" t="s">
        <v>262</v>
      </c>
    </row>
    <row r="500" spans="1:7" ht="15.75">
      <c r="A500" s="31">
        <v>465</v>
      </c>
      <c r="B500" s="137" t="s">
        <v>1359</v>
      </c>
      <c r="C500" s="137" t="s">
        <v>121</v>
      </c>
      <c r="D500" s="146" t="s">
        <v>96</v>
      </c>
      <c r="E500" s="143" t="s">
        <v>1360</v>
      </c>
      <c r="F500" s="25">
        <v>83</v>
      </c>
      <c r="G500" s="22" t="s">
        <v>262</v>
      </c>
    </row>
    <row r="501" spans="1:7" ht="15.75">
      <c r="A501" s="31">
        <v>466</v>
      </c>
      <c r="B501" s="137" t="s">
        <v>1361</v>
      </c>
      <c r="C501" s="137" t="s">
        <v>1362</v>
      </c>
      <c r="D501" s="146" t="s">
        <v>379</v>
      </c>
      <c r="E501" s="143" t="s">
        <v>1363</v>
      </c>
      <c r="F501" s="25">
        <v>83</v>
      </c>
      <c r="G501" s="22" t="s">
        <v>262</v>
      </c>
    </row>
    <row r="502" spans="1:7" ht="15.75">
      <c r="A502" s="31">
        <v>467</v>
      </c>
      <c r="B502" s="137" t="s">
        <v>1063</v>
      </c>
      <c r="C502" s="137" t="s">
        <v>1364</v>
      </c>
      <c r="D502" s="146" t="s">
        <v>13</v>
      </c>
      <c r="E502" s="143" t="s">
        <v>1365</v>
      </c>
      <c r="F502" s="25">
        <v>84</v>
      </c>
      <c r="G502" s="22" t="s">
        <v>262</v>
      </c>
    </row>
    <row r="504" spans="1:7" ht="18" customHeight="1">
      <c r="A504" s="346" t="s">
        <v>1797</v>
      </c>
      <c r="B504" s="346"/>
      <c r="C504" s="346"/>
      <c r="D504" s="346"/>
      <c r="E504" s="346"/>
      <c r="F504" s="346"/>
    </row>
    <row r="505" spans="1:7" ht="18" customHeight="1">
      <c r="A505" s="3"/>
      <c r="B505" s="75" t="s">
        <v>1376</v>
      </c>
      <c r="C505" s="3"/>
      <c r="D505" s="3">
        <v>65</v>
      </c>
      <c r="E505" s="3"/>
      <c r="F505" s="64"/>
    </row>
    <row r="506" spans="1:7" ht="18" customHeight="1">
      <c r="A506" s="3"/>
      <c r="B506" s="29" t="s">
        <v>1377</v>
      </c>
      <c r="C506" s="3"/>
      <c r="D506" s="3">
        <v>123</v>
      </c>
      <c r="E506" s="3"/>
      <c r="F506" s="64"/>
    </row>
    <row r="507" spans="1:7" ht="18" customHeight="1">
      <c r="A507" s="3"/>
      <c r="B507" s="29" t="s">
        <v>1378</v>
      </c>
      <c r="C507" s="3"/>
      <c r="D507" s="3">
        <v>279</v>
      </c>
      <c r="E507" s="3"/>
      <c r="F507" s="64"/>
    </row>
  </sheetData>
  <mergeCells count="20">
    <mergeCell ref="A504:F504"/>
    <mergeCell ref="I329:I340"/>
    <mergeCell ref="A330:B330"/>
    <mergeCell ref="A426:B426"/>
    <mergeCell ref="A475:B475"/>
    <mergeCell ref="C329:D329"/>
    <mergeCell ref="A212:B212"/>
    <mergeCell ref="A225:B225"/>
    <mergeCell ref="A247:B247"/>
    <mergeCell ref="A265:B265"/>
    <mergeCell ref="J191:J201"/>
    <mergeCell ref="A192:B192"/>
    <mergeCell ref="A1:C1"/>
    <mergeCell ref="A2:C2"/>
    <mergeCell ref="A4:G4"/>
    <mergeCell ref="A5:G5"/>
    <mergeCell ref="A6:G6"/>
    <mergeCell ref="C8:D8"/>
    <mergeCell ref="A28:B28"/>
    <mergeCell ref="A43:B43"/>
  </mergeCells>
  <phoneticPr fontId="1" type="noConversion"/>
  <conditionalFormatting sqref="A8:B9 E8:G9 G153:G176 G29:G71 G11:G27 G130:G151 A191:B191 A329:B329 E329:G329 E385:F385 G347:G364 A385:B385 G331:G345 G366:G400 G427:G448 G450:G474 G476:G502 E191:G191 G193:G245 G247:G327 F246 G180:G182">
    <cfRule type="containsText" priority="49" stopIfTrue="1" operator="containsText" text="d">
      <formula>NOT(ISERROR(SEARCH("d",A8)))</formula>
    </cfRule>
  </conditionalFormatting>
  <pageMargins left="0.51181102362204722" right="0.43307086614173229" top="0.51181102362204722" bottom="0.5118110236220472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>
      <selection activeCell="L10" sqref="L10"/>
    </sheetView>
  </sheetViews>
  <sheetFormatPr defaultColWidth="9.5703125" defaultRowHeight="15.75"/>
  <cols>
    <col min="1" max="1" width="5.28515625" style="3" customWidth="1"/>
    <col min="2" max="2" width="21.5703125" style="3" customWidth="1"/>
    <col min="3" max="3" width="20.140625" style="29" customWidth="1"/>
    <col min="4" max="4" width="12.42578125" style="3" customWidth="1"/>
    <col min="5" max="5" width="7.42578125" style="3" customWidth="1"/>
    <col min="6" max="6" width="7.5703125" style="3" customWidth="1"/>
    <col min="7" max="7" width="18.140625" style="29" customWidth="1"/>
    <col min="8" max="16384" width="9.5703125" style="34"/>
  </cols>
  <sheetData>
    <row r="1" spans="1:9" customFormat="1" ht="18" customHeight="1">
      <c r="A1" s="330" t="s">
        <v>7</v>
      </c>
      <c r="B1" s="330"/>
      <c r="C1" s="330"/>
      <c r="D1" s="8" t="s">
        <v>3</v>
      </c>
      <c r="E1" s="12"/>
      <c r="F1" s="12"/>
      <c r="G1" s="12"/>
      <c r="H1" s="5"/>
    </row>
    <row r="2" spans="1:9" customFormat="1" ht="18" customHeight="1">
      <c r="A2" s="331" t="s">
        <v>0</v>
      </c>
      <c r="B2" s="331"/>
      <c r="C2" s="331"/>
      <c r="D2" s="8" t="s">
        <v>4</v>
      </c>
      <c r="E2" s="12"/>
      <c r="F2" s="12"/>
      <c r="G2" s="11"/>
      <c r="H2" s="5"/>
    </row>
    <row r="3" spans="1:9" customFormat="1" ht="9.75" customHeight="1">
      <c r="A3" s="3"/>
      <c r="B3" s="3"/>
      <c r="C3" s="14"/>
      <c r="D3" s="14"/>
      <c r="E3" s="14"/>
      <c r="F3" s="14"/>
      <c r="G3" s="3"/>
    </row>
    <row r="4" spans="1:9" customFormat="1" ht="18" customHeight="1">
      <c r="A4" s="332" t="s">
        <v>8</v>
      </c>
      <c r="B4" s="332"/>
      <c r="C4" s="332"/>
      <c r="D4" s="332"/>
      <c r="E4" s="332"/>
      <c r="F4" s="332"/>
      <c r="G4" s="332"/>
    </row>
    <row r="5" spans="1:9" s="1" customFormat="1" ht="18" customHeight="1">
      <c r="A5" s="333" t="s">
        <v>1379</v>
      </c>
      <c r="B5" s="333"/>
      <c r="C5" s="333"/>
      <c r="D5" s="333"/>
      <c r="E5" s="333"/>
      <c r="F5" s="333"/>
      <c r="G5" s="333"/>
      <c r="I5" s="7"/>
    </row>
    <row r="6" spans="1:9" customFormat="1" ht="18" customHeight="1">
      <c r="A6" s="334" t="s">
        <v>834</v>
      </c>
      <c r="B6" s="334"/>
      <c r="C6" s="334"/>
      <c r="D6" s="334"/>
      <c r="E6" s="334"/>
      <c r="F6" s="334"/>
      <c r="G6" s="334"/>
    </row>
    <row r="7" spans="1:9" s="29" customFormat="1">
      <c r="A7" s="39"/>
      <c r="B7" s="39"/>
      <c r="C7" s="39"/>
      <c r="D7" s="39"/>
      <c r="E7" s="39"/>
      <c r="F7" s="39"/>
      <c r="G7" s="39"/>
    </row>
    <row r="8" spans="1:9" s="94" customFormat="1" ht="31.5">
      <c r="A8" s="24" t="s">
        <v>5</v>
      </c>
      <c r="B8" s="24" t="s">
        <v>455</v>
      </c>
      <c r="C8" s="24" t="s">
        <v>1</v>
      </c>
      <c r="D8" s="24" t="s">
        <v>2</v>
      </c>
      <c r="E8" s="24" t="s">
        <v>1790</v>
      </c>
      <c r="F8" s="24" t="s">
        <v>6</v>
      </c>
      <c r="G8" s="24" t="s">
        <v>1367</v>
      </c>
    </row>
    <row r="9" spans="1:9" s="29" customFormat="1">
      <c r="A9" s="353" t="s">
        <v>458</v>
      </c>
      <c r="B9" s="353"/>
      <c r="C9" s="353"/>
      <c r="D9" s="353"/>
      <c r="E9" s="353"/>
      <c r="F9" s="354"/>
      <c r="G9" s="353"/>
    </row>
    <row r="10" spans="1:9" s="29" customFormat="1">
      <c r="A10" s="30">
        <v>1</v>
      </c>
      <c r="B10" s="15" t="s">
        <v>1380</v>
      </c>
      <c r="C10" s="15" t="s">
        <v>244</v>
      </c>
      <c r="D10" s="15" t="s">
        <v>11</v>
      </c>
      <c r="E10" s="84">
        <v>3.07</v>
      </c>
      <c r="F10" s="134">
        <v>91.5</v>
      </c>
      <c r="G10" s="226" t="str">
        <f>IF(E10&gt;=3.6,"Xuất sắc",IF(E10&gt;=3.2,"Giỏi","Khá"))</f>
        <v>Khá</v>
      </c>
    </row>
    <row r="11" spans="1:9" s="29" customFormat="1">
      <c r="A11" s="30">
        <v>2</v>
      </c>
      <c r="B11" s="15" t="s">
        <v>459</v>
      </c>
      <c r="C11" s="15" t="s">
        <v>49</v>
      </c>
      <c r="D11" s="15" t="s">
        <v>11</v>
      </c>
      <c r="E11" s="84">
        <v>3.72</v>
      </c>
      <c r="F11" s="134">
        <v>90</v>
      </c>
      <c r="G11" s="226" t="str">
        <f t="shared" ref="G11:G74" si="0">IF(E11&gt;=3.6,"Xuất sắc",IF(E11&gt;=3.2,"Giỏi","Khá"))</f>
        <v>Xuất sắc</v>
      </c>
    </row>
    <row r="12" spans="1:9" s="29" customFormat="1">
      <c r="A12" s="30">
        <v>3</v>
      </c>
      <c r="B12" s="15" t="s">
        <v>461</v>
      </c>
      <c r="C12" s="15" t="s">
        <v>111</v>
      </c>
      <c r="D12" s="15" t="s">
        <v>24</v>
      </c>
      <c r="E12" s="84">
        <v>3.94</v>
      </c>
      <c r="F12" s="134">
        <v>93</v>
      </c>
      <c r="G12" s="226" t="str">
        <f t="shared" si="0"/>
        <v>Xuất sắc</v>
      </c>
    </row>
    <row r="13" spans="1:9" s="29" customFormat="1">
      <c r="A13" s="30">
        <v>4</v>
      </c>
      <c r="B13" s="15" t="s">
        <v>1381</v>
      </c>
      <c r="C13" s="15" t="s">
        <v>64</v>
      </c>
      <c r="D13" s="15" t="s">
        <v>66</v>
      </c>
      <c r="E13" s="84">
        <v>3.45</v>
      </c>
      <c r="F13" s="134">
        <v>91</v>
      </c>
      <c r="G13" s="226" t="str">
        <f t="shared" si="0"/>
        <v>Giỏi</v>
      </c>
    </row>
    <row r="14" spans="1:9" s="29" customFormat="1">
      <c r="A14" s="30">
        <v>5</v>
      </c>
      <c r="B14" s="15" t="s">
        <v>1382</v>
      </c>
      <c r="C14" s="15" t="s">
        <v>1383</v>
      </c>
      <c r="D14" s="15" t="s">
        <v>40</v>
      </c>
      <c r="E14" s="84">
        <v>3.23</v>
      </c>
      <c r="F14" s="134">
        <v>89.5</v>
      </c>
      <c r="G14" s="226" t="str">
        <f t="shared" si="0"/>
        <v>Giỏi</v>
      </c>
    </row>
    <row r="15" spans="1:9" s="29" customFormat="1">
      <c r="A15" s="30">
        <v>6</v>
      </c>
      <c r="B15" s="15" t="s">
        <v>462</v>
      </c>
      <c r="C15" s="15" t="s">
        <v>463</v>
      </c>
      <c r="D15" s="15" t="s">
        <v>40</v>
      </c>
      <c r="E15" s="84">
        <v>3.67</v>
      </c>
      <c r="F15" s="134">
        <v>90</v>
      </c>
      <c r="G15" s="226" t="str">
        <f t="shared" si="0"/>
        <v>Xuất sắc</v>
      </c>
    </row>
    <row r="16" spans="1:9" s="29" customFormat="1">
      <c r="A16" s="30">
        <v>7</v>
      </c>
      <c r="B16" s="15" t="s">
        <v>466</v>
      </c>
      <c r="C16" s="15" t="s">
        <v>219</v>
      </c>
      <c r="D16" s="15" t="s">
        <v>21</v>
      </c>
      <c r="E16" s="84">
        <v>3.27</v>
      </c>
      <c r="F16" s="114">
        <v>92</v>
      </c>
      <c r="G16" s="226" t="str">
        <f t="shared" si="0"/>
        <v>Giỏi</v>
      </c>
    </row>
    <row r="17" spans="1:11" s="29" customFormat="1">
      <c r="A17" s="30">
        <v>8</v>
      </c>
      <c r="B17" s="15" t="s">
        <v>1384</v>
      </c>
      <c r="C17" s="15" t="s">
        <v>1385</v>
      </c>
      <c r="D17" s="15" t="s">
        <v>9</v>
      </c>
      <c r="E17" s="84">
        <v>3.33</v>
      </c>
      <c r="F17" s="114">
        <v>93.5</v>
      </c>
      <c r="G17" s="226" t="str">
        <f t="shared" si="0"/>
        <v>Giỏi</v>
      </c>
    </row>
    <row r="18" spans="1:11" s="29" customFormat="1">
      <c r="A18" s="30">
        <v>9</v>
      </c>
      <c r="B18" s="15" t="s">
        <v>1386</v>
      </c>
      <c r="C18" s="15" t="s">
        <v>1387</v>
      </c>
      <c r="D18" s="15" t="s">
        <v>654</v>
      </c>
      <c r="E18" s="84">
        <v>2.74</v>
      </c>
      <c r="F18" s="114">
        <v>82.5</v>
      </c>
      <c r="G18" s="226" t="str">
        <f t="shared" si="0"/>
        <v>Khá</v>
      </c>
    </row>
    <row r="19" spans="1:11" s="29" customFormat="1">
      <c r="A19" s="30">
        <v>10</v>
      </c>
      <c r="B19" s="15" t="s">
        <v>1388</v>
      </c>
      <c r="C19" s="15" t="s">
        <v>1389</v>
      </c>
      <c r="D19" s="15" t="s">
        <v>51</v>
      </c>
      <c r="E19" s="84">
        <v>3.76</v>
      </c>
      <c r="F19" s="114">
        <v>91.5</v>
      </c>
      <c r="G19" s="226" t="str">
        <f t="shared" si="0"/>
        <v>Xuất sắc</v>
      </c>
    </row>
    <row r="20" spans="1:11" s="29" customFormat="1">
      <c r="A20" s="30">
        <v>11</v>
      </c>
      <c r="B20" s="15" t="s">
        <v>467</v>
      </c>
      <c r="C20" s="15" t="s">
        <v>137</v>
      </c>
      <c r="D20" s="15" t="s">
        <v>51</v>
      </c>
      <c r="E20" s="84">
        <v>3.52</v>
      </c>
      <c r="F20" s="114">
        <v>90.5</v>
      </c>
      <c r="G20" s="226" t="str">
        <f t="shared" si="0"/>
        <v>Giỏi</v>
      </c>
    </row>
    <row r="21" spans="1:11" s="29" customFormat="1">
      <c r="A21" s="30">
        <v>12</v>
      </c>
      <c r="B21" s="15" t="s">
        <v>468</v>
      </c>
      <c r="C21" s="15" t="s">
        <v>106</v>
      </c>
      <c r="D21" s="15" t="s">
        <v>43</v>
      </c>
      <c r="E21" s="84">
        <v>3.44</v>
      </c>
      <c r="F21" s="114">
        <v>89</v>
      </c>
      <c r="G21" s="226" t="str">
        <f t="shared" si="0"/>
        <v>Giỏi</v>
      </c>
    </row>
    <row r="22" spans="1:11" customFormat="1">
      <c r="A22" s="30">
        <v>13</v>
      </c>
      <c r="B22" s="15" t="s">
        <v>1390</v>
      </c>
      <c r="C22" s="15" t="s">
        <v>1391</v>
      </c>
      <c r="D22" s="15" t="s">
        <v>727</v>
      </c>
      <c r="E22" s="84">
        <v>2.89</v>
      </c>
      <c r="F22" s="114">
        <v>96.5</v>
      </c>
      <c r="G22" s="226" t="str">
        <f t="shared" si="0"/>
        <v>Khá</v>
      </c>
    </row>
    <row r="23" spans="1:11" s="29" customFormat="1">
      <c r="A23" s="353" t="s">
        <v>469</v>
      </c>
      <c r="B23" s="353"/>
      <c r="C23" s="353"/>
      <c r="D23" s="353"/>
      <c r="E23" s="353"/>
      <c r="F23" s="355"/>
      <c r="G23" s="353"/>
      <c r="J23" s="32"/>
      <c r="K23" s="32"/>
    </row>
    <row r="24" spans="1:11" s="29" customFormat="1">
      <c r="A24" s="30">
        <v>14</v>
      </c>
      <c r="B24" s="33" t="s">
        <v>1392</v>
      </c>
      <c r="C24" s="33" t="s">
        <v>79</v>
      </c>
      <c r="D24" s="33" t="s">
        <v>37</v>
      </c>
      <c r="E24" s="132">
        <v>3.28</v>
      </c>
      <c r="F24" s="134">
        <v>87.5</v>
      </c>
      <c r="G24" s="31" t="str">
        <f t="shared" si="0"/>
        <v>Giỏi</v>
      </c>
      <c r="J24" s="32"/>
      <c r="K24" s="32"/>
    </row>
    <row r="25" spans="1:11" s="29" customFormat="1">
      <c r="A25" s="30">
        <v>15</v>
      </c>
      <c r="B25" s="33" t="s">
        <v>470</v>
      </c>
      <c r="C25" s="33" t="s">
        <v>47</v>
      </c>
      <c r="D25" s="33" t="s">
        <v>162</v>
      </c>
      <c r="E25" s="132">
        <v>3.55</v>
      </c>
      <c r="F25" s="134">
        <v>92.5</v>
      </c>
      <c r="G25" s="31" t="str">
        <f t="shared" si="0"/>
        <v>Giỏi</v>
      </c>
      <c r="J25" s="32"/>
      <c r="K25" s="32"/>
    </row>
    <row r="26" spans="1:11" s="29" customFormat="1">
      <c r="A26" s="353" t="s">
        <v>1393</v>
      </c>
      <c r="B26" s="353"/>
      <c r="C26" s="353"/>
      <c r="D26" s="353"/>
      <c r="E26" s="353"/>
      <c r="F26" s="353"/>
      <c r="G26" s="353"/>
      <c r="J26" s="32"/>
      <c r="K26" s="32"/>
    </row>
    <row r="27" spans="1:11" s="29" customFormat="1">
      <c r="A27" s="30">
        <v>16</v>
      </c>
      <c r="B27" s="33" t="s">
        <v>475</v>
      </c>
      <c r="C27" s="33" t="s">
        <v>476</v>
      </c>
      <c r="D27" s="33" t="s">
        <v>56</v>
      </c>
      <c r="E27" s="132">
        <v>3.75</v>
      </c>
      <c r="F27" s="9">
        <v>100</v>
      </c>
      <c r="G27" s="31" t="str">
        <f t="shared" si="0"/>
        <v>Xuất sắc</v>
      </c>
      <c r="J27" s="32"/>
      <c r="K27" s="32"/>
    </row>
    <row r="28" spans="1:11" s="29" customFormat="1">
      <c r="A28" s="30">
        <v>17</v>
      </c>
      <c r="B28" s="33" t="s">
        <v>479</v>
      </c>
      <c r="C28" s="33" t="s">
        <v>480</v>
      </c>
      <c r="D28" s="33" t="s">
        <v>141</v>
      </c>
      <c r="E28" s="132">
        <v>2.63</v>
      </c>
      <c r="F28" s="9">
        <v>71</v>
      </c>
      <c r="G28" s="31" t="str">
        <f t="shared" si="0"/>
        <v>Khá</v>
      </c>
      <c r="J28" s="32"/>
      <c r="K28" s="32"/>
    </row>
    <row r="29" spans="1:11" s="29" customFormat="1">
      <c r="A29" s="30">
        <v>18</v>
      </c>
      <c r="B29" s="33" t="s">
        <v>1394</v>
      </c>
      <c r="C29" s="33" t="s">
        <v>787</v>
      </c>
      <c r="D29" s="33" t="s">
        <v>66</v>
      </c>
      <c r="E29" s="132">
        <v>2.78</v>
      </c>
      <c r="F29" s="9">
        <v>85</v>
      </c>
      <c r="G29" s="31" t="str">
        <f t="shared" si="0"/>
        <v>Khá</v>
      </c>
      <c r="J29" s="32"/>
      <c r="K29" s="32"/>
    </row>
    <row r="30" spans="1:11" s="29" customFormat="1">
      <c r="A30" s="30">
        <v>19</v>
      </c>
      <c r="B30" s="33" t="s">
        <v>1395</v>
      </c>
      <c r="C30" s="33" t="s">
        <v>119</v>
      </c>
      <c r="D30" s="33" t="s">
        <v>387</v>
      </c>
      <c r="E30" s="132">
        <v>2.82</v>
      </c>
      <c r="F30" s="9">
        <v>89</v>
      </c>
      <c r="G30" s="31" t="str">
        <f t="shared" si="0"/>
        <v>Khá</v>
      </c>
      <c r="J30" s="32"/>
      <c r="K30" s="32"/>
    </row>
    <row r="31" spans="1:11" s="29" customFormat="1">
      <c r="A31" s="30">
        <v>20</v>
      </c>
      <c r="B31" s="33" t="s">
        <v>486</v>
      </c>
      <c r="C31" s="33" t="s">
        <v>487</v>
      </c>
      <c r="D31" s="33" t="s">
        <v>40</v>
      </c>
      <c r="E31" s="132">
        <v>3.11</v>
      </c>
      <c r="F31" s="9">
        <v>85</v>
      </c>
      <c r="G31" s="31" t="str">
        <f t="shared" si="0"/>
        <v>Khá</v>
      </c>
      <c r="J31" s="32"/>
      <c r="K31" s="32"/>
    </row>
    <row r="32" spans="1:11" s="29" customFormat="1">
      <c r="A32" s="30">
        <v>21</v>
      </c>
      <c r="B32" s="33" t="s">
        <v>477</v>
      </c>
      <c r="C32" s="33" t="s">
        <v>145</v>
      </c>
      <c r="D32" s="33" t="s">
        <v>40</v>
      </c>
      <c r="E32" s="132">
        <v>3.56</v>
      </c>
      <c r="F32" s="9">
        <v>94</v>
      </c>
      <c r="G32" s="31" t="str">
        <f t="shared" si="0"/>
        <v>Giỏi</v>
      </c>
      <c r="J32" s="32"/>
      <c r="K32" s="32"/>
    </row>
    <row r="33" spans="1:11" s="29" customFormat="1">
      <c r="A33" s="30">
        <v>22</v>
      </c>
      <c r="B33" s="33" t="s">
        <v>1396</v>
      </c>
      <c r="C33" s="33" t="s">
        <v>1397</v>
      </c>
      <c r="D33" s="33" t="s">
        <v>1398</v>
      </c>
      <c r="E33" s="132">
        <v>2.66</v>
      </c>
      <c r="F33" s="9">
        <v>75</v>
      </c>
      <c r="G33" s="31" t="str">
        <f t="shared" si="0"/>
        <v>Khá</v>
      </c>
      <c r="J33" s="32"/>
      <c r="K33" s="32"/>
    </row>
    <row r="34" spans="1:11" s="29" customFormat="1">
      <c r="A34" s="30">
        <v>23</v>
      </c>
      <c r="B34" s="33" t="s">
        <v>481</v>
      </c>
      <c r="C34" s="33" t="s">
        <v>482</v>
      </c>
      <c r="D34" s="33" t="s">
        <v>483</v>
      </c>
      <c r="E34" s="132">
        <v>3.31</v>
      </c>
      <c r="F34" s="9">
        <v>90</v>
      </c>
      <c r="G34" s="31" t="str">
        <f t="shared" si="0"/>
        <v>Giỏi</v>
      </c>
      <c r="J34" s="32"/>
      <c r="K34" s="32"/>
    </row>
    <row r="35" spans="1:11" s="29" customFormat="1">
      <c r="A35" s="30">
        <v>24</v>
      </c>
      <c r="B35" s="33" t="s">
        <v>484</v>
      </c>
      <c r="C35" s="33" t="s">
        <v>160</v>
      </c>
      <c r="D35" s="33" t="s">
        <v>21</v>
      </c>
      <c r="E35" s="132">
        <v>3.5</v>
      </c>
      <c r="F35" s="9">
        <v>100</v>
      </c>
      <c r="G35" s="31" t="str">
        <f t="shared" si="0"/>
        <v>Giỏi</v>
      </c>
      <c r="J35" s="32"/>
      <c r="K35" s="32"/>
    </row>
    <row r="36" spans="1:11" s="29" customFormat="1">
      <c r="A36" s="30">
        <v>25</v>
      </c>
      <c r="B36" s="33" t="s">
        <v>488</v>
      </c>
      <c r="C36" s="33" t="s">
        <v>489</v>
      </c>
      <c r="D36" s="33" t="s">
        <v>21</v>
      </c>
      <c r="E36" s="132">
        <v>3</v>
      </c>
      <c r="F36" s="9">
        <v>88</v>
      </c>
      <c r="G36" s="31" t="str">
        <f t="shared" si="0"/>
        <v>Khá</v>
      </c>
      <c r="J36" s="32"/>
      <c r="K36" s="32"/>
    </row>
    <row r="37" spans="1:11" s="29" customFormat="1">
      <c r="A37" s="30">
        <v>26</v>
      </c>
      <c r="B37" s="33" t="s">
        <v>472</v>
      </c>
      <c r="C37" s="33" t="s">
        <v>473</v>
      </c>
      <c r="D37" s="33" t="s">
        <v>474</v>
      </c>
      <c r="E37" s="132">
        <v>3.41</v>
      </c>
      <c r="F37" s="9">
        <v>100</v>
      </c>
      <c r="G37" s="31" t="str">
        <f t="shared" si="0"/>
        <v>Giỏi</v>
      </c>
      <c r="J37" s="32"/>
      <c r="K37" s="32"/>
    </row>
    <row r="38" spans="1:11" s="29" customFormat="1">
      <c r="A38" s="30">
        <v>27</v>
      </c>
      <c r="B38" s="33" t="s">
        <v>490</v>
      </c>
      <c r="C38" s="33" t="s">
        <v>442</v>
      </c>
      <c r="D38" s="33" t="s">
        <v>13</v>
      </c>
      <c r="E38" s="132">
        <v>3.28</v>
      </c>
      <c r="F38" s="9">
        <v>86</v>
      </c>
      <c r="G38" s="31" t="str">
        <f t="shared" si="0"/>
        <v>Giỏi</v>
      </c>
      <c r="J38" s="32"/>
      <c r="K38" s="32"/>
    </row>
    <row r="39" spans="1:11" s="29" customFormat="1">
      <c r="A39" s="30">
        <v>28</v>
      </c>
      <c r="B39" s="33" t="s">
        <v>485</v>
      </c>
      <c r="C39" s="33" t="s">
        <v>52</v>
      </c>
      <c r="D39" s="33" t="s">
        <v>13</v>
      </c>
      <c r="E39" s="132">
        <v>3.09</v>
      </c>
      <c r="F39" s="9">
        <v>85</v>
      </c>
      <c r="G39" s="31" t="str">
        <f t="shared" si="0"/>
        <v>Khá</v>
      </c>
      <c r="J39" s="32"/>
      <c r="K39" s="32"/>
    </row>
    <row r="40" spans="1:11" s="29" customFormat="1">
      <c r="A40" s="30">
        <v>29</v>
      </c>
      <c r="B40" s="33" t="s">
        <v>478</v>
      </c>
      <c r="C40" s="33" t="s">
        <v>45</v>
      </c>
      <c r="D40" s="33" t="s">
        <v>105</v>
      </c>
      <c r="E40" s="132">
        <v>3.53</v>
      </c>
      <c r="F40" s="9">
        <v>86</v>
      </c>
      <c r="G40" s="31" t="str">
        <f t="shared" si="0"/>
        <v>Giỏi</v>
      </c>
      <c r="J40" s="32"/>
      <c r="K40" s="32"/>
    </row>
    <row r="41" spans="1:11" s="29" customFormat="1">
      <c r="A41" s="350" t="s">
        <v>492</v>
      </c>
      <c r="B41" s="351"/>
      <c r="C41" s="351"/>
      <c r="D41" s="351"/>
      <c r="E41" s="351"/>
      <c r="F41" s="351"/>
      <c r="G41" s="352"/>
      <c r="J41" s="32"/>
      <c r="K41" s="32"/>
    </row>
    <row r="42" spans="1:11" s="29" customFormat="1">
      <c r="A42" s="30">
        <v>30</v>
      </c>
      <c r="B42" s="33" t="s">
        <v>493</v>
      </c>
      <c r="C42" s="33" t="s">
        <v>1399</v>
      </c>
      <c r="D42" s="33" t="s">
        <v>24</v>
      </c>
      <c r="E42" s="132">
        <v>3.21</v>
      </c>
      <c r="F42" s="9">
        <v>98</v>
      </c>
      <c r="G42" s="31" t="str">
        <f t="shared" si="0"/>
        <v>Giỏi</v>
      </c>
      <c r="J42" s="32"/>
      <c r="K42" s="32"/>
    </row>
    <row r="43" spans="1:11" s="29" customFormat="1">
      <c r="A43" s="30">
        <v>31</v>
      </c>
      <c r="B43" s="33" t="s">
        <v>1400</v>
      </c>
      <c r="C43" s="33" t="s">
        <v>1401</v>
      </c>
      <c r="D43" s="33" t="s">
        <v>34</v>
      </c>
      <c r="E43" s="132">
        <v>3.33</v>
      </c>
      <c r="F43" s="9">
        <v>82</v>
      </c>
      <c r="G43" s="31" t="str">
        <f t="shared" si="0"/>
        <v>Giỏi</v>
      </c>
      <c r="J43" s="32"/>
      <c r="K43" s="32"/>
    </row>
    <row r="44" spans="1:11" s="29" customFormat="1">
      <c r="A44" s="30">
        <v>32</v>
      </c>
      <c r="B44" s="33" t="s">
        <v>497</v>
      </c>
      <c r="C44" s="33" t="s">
        <v>45</v>
      </c>
      <c r="D44" s="33" t="s">
        <v>113</v>
      </c>
      <c r="E44" s="132">
        <v>2.9</v>
      </c>
      <c r="F44" s="9">
        <v>84</v>
      </c>
      <c r="G44" s="31" t="str">
        <f t="shared" si="0"/>
        <v>Khá</v>
      </c>
      <c r="J44" s="32"/>
      <c r="K44" s="32"/>
    </row>
    <row r="45" spans="1:11" s="29" customFormat="1">
      <c r="A45" s="30">
        <v>33</v>
      </c>
      <c r="B45" s="33" t="s">
        <v>1402</v>
      </c>
      <c r="C45" s="33" t="s">
        <v>22</v>
      </c>
      <c r="D45" s="33" t="s">
        <v>1403</v>
      </c>
      <c r="E45" s="132">
        <v>3.24</v>
      </c>
      <c r="F45" s="9">
        <v>80</v>
      </c>
      <c r="G45" s="31" t="str">
        <f t="shared" si="0"/>
        <v>Giỏi</v>
      </c>
      <c r="J45" s="32"/>
      <c r="K45" s="32"/>
    </row>
    <row r="46" spans="1:11" s="29" customFormat="1">
      <c r="A46" s="30">
        <v>34</v>
      </c>
      <c r="B46" s="33" t="s">
        <v>495</v>
      </c>
      <c r="C46" s="33" t="s">
        <v>496</v>
      </c>
      <c r="D46" s="33" t="s">
        <v>342</v>
      </c>
      <c r="E46" s="132">
        <v>3.03</v>
      </c>
      <c r="F46" s="9">
        <v>84</v>
      </c>
      <c r="G46" s="31" t="str">
        <f t="shared" si="0"/>
        <v>Khá</v>
      </c>
      <c r="J46" s="32"/>
      <c r="K46" s="32"/>
    </row>
    <row r="47" spans="1:11" s="29" customFormat="1">
      <c r="A47" s="353" t="s">
        <v>1404</v>
      </c>
      <c r="B47" s="353"/>
      <c r="C47" s="353"/>
      <c r="D47" s="353"/>
      <c r="E47" s="353"/>
      <c r="F47" s="353"/>
      <c r="G47" s="353"/>
    </row>
    <row r="48" spans="1:11" s="29" customFormat="1">
      <c r="A48" s="30">
        <v>35</v>
      </c>
      <c r="B48" s="15" t="s">
        <v>1405</v>
      </c>
      <c r="C48" s="15" t="s">
        <v>1406</v>
      </c>
      <c r="D48" s="15" t="s">
        <v>1407</v>
      </c>
      <c r="E48" s="136">
        <v>3.41</v>
      </c>
      <c r="F48" s="31">
        <v>94</v>
      </c>
      <c r="G48" s="31" t="str">
        <f t="shared" si="0"/>
        <v>Giỏi</v>
      </c>
    </row>
    <row r="49" spans="1:7" s="29" customFormat="1">
      <c r="A49" s="30">
        <v>36</v>
      </c>
      <c r="B49" s="15" t="s">
        <v>1408</v>
      </c>
      <c r="C49" s="15" t="s">
        <v>112</v>
      </c>
      <c r="D49" s="15" t="s">
        <v>1409</v>
      </c>
      <c r="E49" s="136">
        <v>3.09</v>
      </c>
      <c r="F49" s="31">
        <v>89.5</v>
      </c>
      <c r="G49" s="31" t="str">
        <f t="shared" si="0"/>
        <v>Khá</v>
      </c>
    </row>
    <row r="50" spans="1:7" s="29" customFormat="1">
      <c r="A50" s="30">
        <v>37</v>
      </c>
      <c r="B50" s="15" t="s">
        <v>1410</v>
      </c>
      <c r="C50" s="15" t="s">
        <v>22</v>
      </c>
      <c r="D50" s="15" t="s">
        <v>55</v>
      </c>
      <c r="E50" s="136">
        <v>3.16</v>
      </c>
      <c r="F50" s="31">
        <v>90</v>
      </c>
      <c r="G50" s="31" t="str">
        <f t="shared" si="0"/>
        <v>Khá</v>
      </c>
    </row>
    <row r="51" spans="1:7" s="29" customFormat="1">
      <c r="A51" s="30">
        <v>38</v>
      </c>
      <c r="B51" s="15" t="s">
        <v>1411</v>
      </c>
      <c r="C51" s="15" t="s">
        <v>73</v>
      </c>
      <c r="D51" s="15" t="s">
        <v>28</v>
      </c>
      <c r="E51" s="136">
        <v>2.94</v>
      </c>
      <c r="F51" s="31">
        <v>92</v>
      </c>
      <c r="G51" s="31" t="str">
        <f t="shared" si="0"/>
        <v>Khá</v>
      </c>
    </row>
    <row r="52" spans="1:7" s="29" customFormat="1">
      <c r="A52" s="30">
        <v>39</v>
      </c>
      <c r="B52" s="15" t="s">
        <v>1412</v>
      </c>
      <c r="C52" s="15" t="s">
        <v>1413</v>
      </c>
      <c r="D52" s="15" t="s">
        <v>387</v>
      </c>
      <c r="E52" s="136">
        <v>3.03</v>
      </c>
      <c r="F52" s="31">
        <v>94</v>
      </c>
      <c r="G52" s="31" t="str">
        <f t="shared" si="0"/>
        <v>Khá</v>
      </c>
    </row>
    <row r="53" spans="1:7" s="29" customFormat="1">
      <c r="A53" s="30">
        <v>40</v>
      </c>
      <c r="B53" s="15" t="s">
        <v>1414</v>
      </c>
      <c r="C53" s="15" t="s">
        <v>732</v>
      </c>
      <c r="D53" s="15" t="s">
        <v>40</v>
      </c>
      <c r="E53" s="136">
        <v>2.94</v>
      </c>
      <c r="F53" s="31">
        <v>91</v>
      </c>
      <c r="G53" s="31" t="str">
        <f t="shared" si="0"/>
        <v>Khá</v>
      </c>
    </row>
    <row r="54" spans="1:7" s="29" customFormat="1">
      <c r="A54" s="30">
        <v>41</v>
      </c>
      <c r="B54" s="15" t="s">
        <v>1415</v>
      </c>
      <c r="C54" s="15" t="s">
        <v>723</v>
      </c>
      <c r="D54" s="15" t="s">
        <v>1416</v>
      </c>
      <c r="E54" s="136">
        <v>3.28</v>
      </c>
      <c r="F54" s="31">
        <v>91</v>
      </c>
      <c r="G54" s="31" t="str">
        <f t="shared" si="0"/>
        <v>Giỏi</v>
      </c>
    </row>
    <row r="55" spans="1:7" s="29" customFormat="1">
      <c r="A55" s="30">
        <v>42</v>
      </c>
      <c r="B55" s="15" t="s">
        <v>1417</v>
      </c>
      <c r="C55" s="15" t="s">
        <v>1418</v>
      </c>
      <c r="D55" s="15" t="s">
        <v>1419</v>
      </c>
      <c r="E55" s="136">
        <v>3.19</v>
      </c>
      <c r="F55" s="31">
        <v>87</v>
      </c>
      <c r="G55" s="31" t="str">
        <f t="shared" si="0"/>
        <v>Khá</v>
      </c>
    </row>
    <row r="56" spans="1:7" s="29" customFormat="1">
      <c r="A56" s="30">
        <v>43</v>
      </c>
      <c r="B56" s="15" t="s">
        <v>1420</v>
      </c>
      <c r="C56" s="15" t="s">
        <v>1421</v>
      </c>
      <c r="D56" s="15" t="s">
        <v>21</v>
      </c>
      <c r="E56" s="136">
        <v>3.13</v>
      </c>
      <c r="F56" s="31">
        <v>90</v>
      </c>
      <c r="G56" s="31" t="str">
        <f t="shared" si="0"/>
        <v>Khá</v>
      </c>
    </row>
    <row r="57" spans="1:7" s="29" customFormat="1">
      <c r="A57" s="30">
        <v>44</v>
      </c>
      <c r="B57" s="15" t="s">
        <v>1422</v>
      </c>
      <c r="C57" s="15" t="s">
        <v>1423</v>
      </c>
      <c r="D57" s="15" t="s">
        <v>1424</v>
      </c>
      <c r="E57" s="136">
        <v>2.84</v>
      </c>
      <c r="F57" s="31">
        <v>93</v>
      </c>
      <c r="G57" s="31" t="str">
        <f t="shared" si="0"/>
        <v>Khá</v>
      </c>
    </row>
    <row r="58" spans="1:7" s="29" customFormat="1">
      <c r="A58" s="30">
        <v>45</v>
      </c>
      <c r="B58" s="15" t="s">
        <v>1425</v>
      </c>
      <c r="C58" s="15" t="s">
        <v>1426</v>
      </c>
      <c r="D58" s="15" t="s">
        <v>1427</v>
      </c>
      <c r="E58" s="136">
        <v>3.47</v>
      </c>
      <c r="F58" s="31">
        <v>96</v>
      </c>
      <c r="G58" s="31" t="str">
        <f t="shared" si="0"/>
        <v>Giỏi</v>
      </c>
    </row>
    <row r="59" spans="1:7" s="29" customFormat="1">
      <c r="A59" s="30">
        <v>46</v>
      </c>
      <c r="B59" s="15" t="s">
        <v>1428</v>
      </c>
      <c r="C59" s="15" t="s">
        <v>52</v>
      </c>
      <c r="D59" s="15" t="s">
        <v>105</v>
      </c>
      <c r="E59" s="136">
        <v>2.66</v>
      </c>
      <c r="F59" s="31">
        <v>87</v>
      </c>
      <c r="G59" s="31" t="str">
        <f t="shared" si="0"/>
        <v>Khá</v>
      </c>
    </row>
    <row r="60" spans="1:7" s="29" customFormat="1">
      <c r="A60" s="30">
        <v>47</v>
      </c>
      <c r="B60" s="15" t="s">
        <v>1429</v>
      </c>
      <c r="C60" s="15" t="s">
        <v>1430</v>
      </c>
      <c r="D60" s="15" t="s">
        <v>172</v>
      </c>
      <c r="E60" s="136">
        <v>2.78</v>
      </c>
      <c r="F60" s="31">
        <v>95</v>
      </c>
      <c r="G60" s="31" t="str">
        <f t="shared" si="0"/>
        <v>Khá</v>
      </c>
    </row>
    <row r="61" spans="1:7" s="29" customFormat="1">
      <c r="A61" s="30">
        <v>48</v>
      </c>
      <c r="B61" s="15" t="s">
        <v>1431</v>
      </c>
      <c r="C61" s="15" t="s">
        <v>1432</v>
      </c>
      <c r="D61" s="15" t="s">
        <v>43</v>
      </c>
      <c r="E61" s="136">
        <v>2.91</v>
      </c>
      <c r="F61" s="31">
        <v>85</v>
      </c>
      <c r="G61" s="31" t="str">
        <f t="shared" si="0"/>
        <v>Khá</v>
      </c>
    </row>
    <row r="62" spans="1:7" s="29" customFormat="1">
      <c r="A62" s="30">
        <v>49</v>
      </c>
      <c r="B62" s="15" t="s">
        <v>1433</v>
      </c>
      <c r="C62" s="15" t="s">
        <v>1434</v>
      </c>
      <c r="D62" s="15" t="s">
        <v>623</v>
      </c>
      <c r="E62" s="136">
        <v>2.63</v>
      </c>
      <c r="F62" s="31">
        <v>97</v>
      </c>
      <c r="G62" s="31" t="str">
        <f t="shared" si="0"/>
        <v>Khá</v>
      </c>
    </row>
    <row r="63" spans="1:7" s="29" customFormat="1">
      <c r="A63" s="350" t="s">
        <v>1435</v>
      </c>
      <c r="B63" s="351"/>
      <c r="C63" s="351"/>
      <c r="D63" s="351"/>
      <c r="E63" s="351"/>
      <c r="F63" s="351"/>
      <c r="G63" s="352"/>
    </row>
    <row r="64" spans="1:7" s="29" customFormat="1">
      <c r="A64" s="30">
        <v>50</v>
      </c>
      <c r="B64" s="30" t="s">
        <v>1436</v>
      </c>
      <c r="C64" s="35" t="s">
        <v>731</v>
      </c>
      <c r="D64" s="35" t="s">
        <v>84</v>
      </c>
      <c r="E64" s="227">
        <v>2.63</v>
      </c>
      <c r="F64" s="30">
        <v>89</v>
      </c>
      <c r="G64" s="31" t="str">
        <f t="shared" si="0"/>
        <v>Khá</v>
      </c>
    </row>
    <row r="65" spans="1:17" s="29" customFormat="1">
      <c r="A65" s="30">
        <v>51</v>
      </c>
      <c r="B65" s="30" t="s">
        <v>1437</v>
      </c>
      <c r="C65" s="35" t="s">
        <v>145</v>
      </c>
      <c r="D65" s="35" t="s">
        <v>1438</v>
      </c>
      <c r="E65" s="227">
        <v>3.09</v>
      </c>
      <c r="F65" s="30">
        <v>81</v>
      </c>
      <c r="G65" s="31" t="str">
        <f t="shared" si="0"/>
        <v>Khá</v>
      </c>
    </row>
    <row r="66" spans="1:17" s="29" customFormat="1">
      <c r="A66" s="30">
        <v>52</v>
      </c>
      <c r="B66" s="30" t="s">
        <v>1439</v>
      </c>
      <c r="C66" s="35" t="s">
        <v>131</v>
      </c>
      <c r="D66" s="35" t="s">
        <v>37</v>
      </c>
      <c r="E66" s="227">
        <v>3.47</v>
      </c>
      <c r="F66" s="30">
        <v>92</v>
      </c>
      <c r="G66" s="31" t="str">
        <f t="shared" si="0"/>
        <v>Giỏi</v>
      </c>
    </row>
    <row r="67" spans="1:17" s="29" customFormat="1">
      <c r="A67" s="30">
        <v>53</v>
      </c>
      <c r="B67" s="30" t="s">
        <v>1440</v>
      </c>
      <c r="C67" s="35" t="s">
        <v>1441</v>
      </c>
      <c r="D67" s="35" t="s">
        <v>379</v>
      </c>
      <c r="E67" s="227">
        <v>2.5299999999999998</v>
      </c>
      <c r="F67" s="30">
        <v>94</v>
      </c>
      <c r="G67" s="31" t="str">
        <f t="shared" si="0"/>
        <v>Khá</v>
      </c>
    </row>
    <row r="68" spans="1:17" s="29" customFormat="1">
      <c r="A68" s="30">
        <v>54</v>
      </c>
      <c r="B68" s="30" t="s">
        <v>1442</v>
      </c>
      <c r="C68" s="35" t="s">
        <v>1443</v>
      </c>
      <c r="D68" s="35" t="s">
        <v>1444</v>
      </c>
      <c r="E68" s="227">
        <v>3.53</v>
      </c>
      <c r="F68" s="30">
        <v>93</v>
      </c>
      <c r="G68" s="31" t="str">
        <f t="shared" si="0"/>
        <v>Giỏi</v>
      </c>
    </row>
    <row r="69" spans="1:17" s="29" customFormat="1">
      <c r="A69" s="30">
        <v>55</v>
      </c>
      <c r="B69" s="30" t="s">
        <v>1445</v>
      </c>
      <c r="C69" s="35" t="s">
        <v>1446</v>
      </c>
      <c r="D69" s="35" t="s">
        <v>116</v>
      </c>
      <c r="E69" s="227">
        <v>3</v>
      </c>
      <c r="F69" s="228">
        <v>88.5</v>
      </c>
      <c r="G69" s="31" t="str">
        <f t="shared" si="0"/>
        <v>Khá</v>
      </c>
    </row>
    <row r="70" spans="1:17" s="29" customFormat="1">
      <c r="A70" s="30">
        <v>56</v>
      </c>
      <c r="B70" s="30" t="s">
        <v>1447</v>
      </c>
      <c r="C70" s="35" t="s">
        <v>1448</v>
      </c>
      <c r="D70" s="35" t="s">
        <v>13</v>
      </c>
      <c r="E70" s="227">
        <v>3.25</v>
      </c>
      <c r="F70" s="30">
        <v>97</v>
      </c>
      <c r="G70" s="31" t="str">
        <f t="shared" si="0"/>
        <v>Giỏi</v>
      </c>
    </row>
    <row r="71" spans="1:17" s="29" customFormat="1">
      <c r="A71" s="350" t="s">
        <v>1449</v>
      </c>
      <c r="B71" s="351"/>
      <c r="C71" s="351"/>
      <c r="D71" s="351"/>
      <c r="E71" s="351"/>
      <c r="F71" s="351"/>
      <c r="G71" s="352"/>
    </row>
    <row r="72" spans="1:17" s="29" customFormat="1">
      <c r="A72" s="30">
        <v>57</v>
      </c>
      <c r="B72" s="35" t="s">
        <v>1450</v>
      </c>
      <c r="C72" s="35" t="s">
        <v>20</v>
      </c>
      <c r="D72" s="35" t="s">
        <v>1451</v>
      </c>
      <c r="E72" s="227">
        <v>3</v>
      </c>
      <c r="F72" s="30">
        <v>87</v>
      </c>
      <c r="G72" s="31" t="str">
        <f t="shared" si="0"/>
        <v>Khá</v>
      </c>
    </row>
    <row r="73" spans="1:17" s="29" customFormat="1">
      <c r="A73" s="30">
        <v>58</v>
      </c>
      <c r="B73" s="15" t="s">
        <v>1452</v>
      </c>
      <c r="C73" s="15" t="s">
        <v>1020</v>
      </c>
      <c r="D73" s="15" t="s">
        <v>104</v>
      </c>
      <c r="E73" s="136">
        <v>3.22</v>
      </c>
      <c r="F73" s="31">
        <v>96</v>
      </c>
      <c r="G73" s="31" t="str">
        <f t="shared" si="0"/>
        <v>Giỏi</v>
      </c>
      <c r="P73" s="32"/>
      <c r="Q73" s="32"/>
    </row>
    <row r="74" spans="1:17" s="29" customFormat="1">
      <c r="A74" s="30">
        <v>59</v>
      </c>
      <c r="B74" s="15" t="s">
        <v>1453</v>
      </c>
      <c r="C74" s="15" t="s">
        <v>1454</v>
      </c>
      <c r="D74" s="15" t="s">
        <v>1455</v>
      </c>
      <c r="E74" s="136">
        <v>3.53</v>
      </c>
      <c r="F74" s="31">
        <v>90.5</v>
      </c>
      <c r="G74" s="31" t="str">
        <f t="shared" si="0"/>
        <v>Giỏi</v>
      </c>
      <c r="P74" s="32"/>
      <c r="Q74" s="32"/>
    </row>
    <row r="75" spans="1:17" ht="7.5" customHeight="1">
      <c r="A75" s="36"/>
      <c r="B75" s="37"/>
      <c r="C75" s="37"/>
      <c r="D75" s="37"/>
      <c r="E75" s="38"/>
      <c r="F75" s="36"/>
      <c r="G75" s="36"/>
    </row>
    <row r="76" spans="1:17">
      <c r="A76" s="95" t="s">
        <v>1456</v>
      </c>
      <c r="B76" s="95"/>
      <c r="C76" s="95"/>
      <c r="D76" s="95"/>
      <c r="E76" s="95"/>
      <c r="F76" s="95"/>
    </row>
    <row r="77" spans="1:17">
      <c r="B77" s="75" t="s">
        <v>1376</v>
      </c>
      <c r="C77" s="3"/>
      <c r="D77" s="3">
        <v>5</v>
      </c>
    </row>
    <row r="78" spans="1:17">
      <c r="B78" s="29" t="s">
        <v>1377</v>
      </c>
      <c r="C78" s="3"/>
      <c r="D78" s="3">
        <v>25</v>
      </c>
    </row>
    <row r="79" spans="1:17">
      <c r="B79" s="29" t="s">
        <v>1378</v>
      </c>
      <c r="C79" s="3"/>
      <c r="D79" s="3">
        <v>29</v>
      </c>
    </row>
  </sheetData>
  <mergeCells count="12">
    <mergeCell ref="A63:G63"/>
    <mergeCell ref="A71:G71"/>
    <mergeCell ref="A1:C1"/>
    <mergeCell ref="A2:C2"/>
    <mergeCell ref="A4:G4"/>
    <mergeCell ref="A5:G5"/>
    <mergeCell ref="A6:G6"/>
    <mergeCell ref="A9:G9"/>
    <mergeCell ref="A41:G41"/>
    <mergeCell ref="A23:G23"/>
    <mergeCell ref="A26:G26"/>
    <mergeCell ref="A47:G47"/>
  </mergeCells>
  <pageMargins left="0.51181102362204722" right="0.31496062992125984" top="0.74803149606299213" bottom="0.74803149606299213" header="0.31496062992125984" footer="0.31496062992125984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topLeftCell="A145" workbookViewId="0">
      <selection activeCell="A156" sqref="A156:F159"/>
    </sheetView>
  </sheetViews>
  <sheetFormatPr defaultRowHeight="12.75"/>
  <cols>
    <col min="1" max="1" width="4.7109375" customWidth="1"/>
    <col min="2" max="2" width="20.7109375" customWidth="1"/>
    <col min="3" max="3" width="19.85546875" customWidth="1"/>
    <col min="4" max="4" width="9.140625" customWidth="1"/>
    <col min="5" max="5" width="10.28515625" style="52" hidden="1" customWidth="1"/>
    <col min="6" max="6" width="11" style="52" bestFit="1" customWidth="1"/>
    <col min="7" max="7" width="11" style="1" bestFit="1" customWidth="1"/>
    <col min="8" max="8" width="11.7109375" style="1" bestFit="1" customWidth="1"/>
  </cols>
  <sheetData>
    <row r="1" spans="1:9" ht="18" customHeight="1">
      <c r="A1" s="330" t="s">
        <v>7</v>
      </c>
      <c r="B1" s="330"/>
      <c r="C1" s="330"/>
      <c r="D1" s="8" t="s">
        <v>3</v>
      </c>
      <c r="E1" s="12"/>
      <c r="F1" s="93"/>
      <c r="G1" s="93"/>
      <c r="H1" s="76"/>
    </row>
    <row r="2" spans="1:9" ht="18" customHeight="1">
      <c r="A2" s="331" t="s">
        <v>0</v>
      </c>
      <c r="B2" s="331"/>
      <c r="C2" s="331"/>
      <c r="D2" s="8" t="s">
        <v>4</v>
      </c>
      <c r="E2" s="12"/>
      <c r="F2" s="93"/>
      <c r="G2" s="92"/>
      <c r="H2" s="76"/>
    </row>
    <row r="3" spans="1:9" ht="9.75" customHeight="1">
      <c r="A3" s="3"/>
      <c r="B3" s="3"/>
      <c r="C3" s="14"/>
      <c r="D3" s="14"/>
      <c r="E3" s="14"/>
      <c r="F3" s="94"/>
      <c r="G3" s="3"/>
    </row>
    <row r="4" spans="1:9" ht="23.25" customHeight="1">
      <c r="A4" s="332" t="s">
        <v>8</v>
      </c>
      <c r="B4" s="332"/>
      <c r="C4" s="332"/>
      <c r="D4" s="332"/>
      <c r="E4" s="332"/>
      <c r="F4" s="332"/>
      <c r="G4" s="332"/>
      <c r="H4" s="332"/>
    </row>
    <row r="5" spans="1:9" s="1" customFormat="1" ht="24" customHeight="1">
      <c r="A5" s="333" t="s">
        <v>1457</v>
      </c>
      <c r="B5" s="333"/>
      <c r="C5" s="333"/>
      <c r="D5" s="333"/>
      <c r="E5" s="333"/>
      <c r="F5" s="333"/>
      <c r="G5" s="333"/>
      <c r="H5" s="333"/>
      <c r="I5" s="7"/>
    </row>
    <row r="6" spans="1:9" ht="18" customHeight="1">
      <c r="A6" s="334" t="s">
        <v>834</v>
      </c>
      <c r="B6" s="334"/>
      <c r="C6" s="334"/>
      <c r="D6" s="334"/>
      <c r="E6" s="334"/>
      <c r="F6" s="334"/>
      <c r="G6" s="334"/>
      <c r="H6" s="334"/>
    </row>
    <row r="7" spans="1:9" s="29" customFormat="1" ht="15.75">
      <c r="A7" s="53"/>
      <c r="B7" s="53"/>
      <c r="C7" s="53"/>
      <c r="D7" s="53"/>
      <c r="E7" s="53"/>
      <c r="F7" s="96"/>
      <c r="G7" s="96"/>
      <c r="H7" s="96"/>
      <c r="I7" s="53"/>
    </row>
    <row r="8" spans="1:9" s="73" customFormat="1" ht="54" customHeight="1">
      <c r="A8" s="236" t="s">
        <v>603</v>
      </c>
      <c r="B8" s="236" t="s">
        <v>1634</v>
      </c>
      <c r="C8" s="362" t="s">
        <v>1366</v>
      </c>
      <c r="D8" s="363"/>
      <c r="E8" s="237" t="s">
        <v>267</v>
      </c>
      <c r="F8" s="237" t="s">
        <v>6</v>
      </c>
      <c r="G8" s="237" t="s">
        <v>1791</v>
      </c>
      <c r="H8" s="238" t="s">
        <v>1367</v>
      </c>
    </row>
    <row r="9" spans="1:9" ht="15.75">
      <c r="A9" s="364" t="s">
        <v>606</v>
      </c>
      <c r="B9" s="364"/>
      <c r="C9" s="364"/>
      <c r="D9" s="364"/>
      <c r="E9" s="364"/>
      <c r="F9" s="364"/>
      <c r="G9" s="364"/>
      <c r="H9" s="364"/>
    </row>
    <row r="10" spans="1:9" ht="15.75">
      <c r="A10" s="229">
        <v>1</v>
      </c>
      <c r="B10" s="20" t="s">
        <v>607</v>
      </c>
      <c r="C10" s="20" t="s">
        <v>412</v>
      </c>
      <c r="D10" s="20" t="s">
        <v>608</v>
      </c>
      <c r="E10" s="20"/>
      <c r="F10" s="19">
        <v>95</v>
      </c>
      <c r="G10" s="21">
        <v>3.35</v>
      </c>
      <c r="H10" s="234" t="s">
        <v>263</v>
      </c>
    </row>
    <row r="11" spans="1:9" ht="15.75">
      <c r="A11" s="229">
        <v>2</v>
      </c>
      <c r="B11" s="20" t="s">
        <v>1458</v>
      </c>
      <c r="C11" s="20" t="s">
        <v>1459</v>
      </c>
      <c r="D11" s="20" t="s">
        <v>638</v>
      </c>
      <c r="E11" s="20"/>
      <c r="F11" s="19">
        <v>94</v>
      </c>
      <c r="G11" s="21">
        <v>3.27</v>
      </c>
      <c r="H11" s="234" t="s">
        <v>263</v>
      </c>
    </row>
    <row r="12" spans="1:9" ht="15.75">
      <c r="A12" s="229">
        <v>3</v>
      </c>
      <c r="B12" s="20" t="s">
        <v>1460</v>
      </c>
      <c r="C12" s="20" t="s">
        <v>1461</v>
      </c>
      <c r="D12" s="20" t="s">
        <v>85</v>
      </c>
      <c r="E12" s="20"/>
      <c r="F12" s="19">
        <f>171/2</f>
        <v>85.5</v>
      </c>
      <c r="G12" s="21">
        <v>2.82</v>
      </c>
      <c r="H12" s="234" t="s">
        <v>262</v>
      </c>
    </row>
    <row r="13" spans="1:9" ht="15.75">
      <c r="A13" s="229">
        <v>4</v>
      </c>
      <c r="B13" s="20" t="s">
        <v>609</v>
      </c>
      <c r="C13" s="20" t="s">
        <v>38</v>
      </c>
      <c r="D13" s="20" t="s">
        <v>66</v>
      </c>
      <c r="E13" s="20"/>
      <c r="F13" s="19">
        <v>92.5</v>
      </c>
      <c r="G13" s="21">
        <v>3.19</v>
      </c>
      <c r="H13" s="234" t="s">
        <v>262</v>
      </c>
    </row>
    <row r="14" spans="1:9" ht="15.75">
      <c r="A14" s="229">
        <v>5</v>
      </c>
      <c r="B14" s="20" t="s">
        <v>1462</v>
      </c>
      <c r="C14" s="20" t="s">
        <v>22</v>
      </c>
      <c r="D14" s="20" t="s">
        <v>55</v>
      </c>
      <c r="E14" s="20"/>
      <c r="F14" s="19">
        <v>85.5</v>
      </c>
      <c r="G14" s="21">
        <v>2.67</v>
      </c>
      <c r="H14" s="234" t="s">
        <v>262</v>
      </c>
    </row>
    <row r="15" spans="1:9" ht="15.75">
      <c r="A15" s="229">
        <v>6</v>
      </c>
      <c r="B15" s="20" t="s">
        <v>610</v>
      </c>
      <c r="C15" s="20" t="s">
        <v>20</v>
      </c>
      <c r="D15" s="20" t="s">
        <v>55</v>
      </c>
      <c r="E15" s="20"/>
      <c r="F15" s="19">
        <f>179/2</f>
        <v>89.5</v>
      </c>
      <c r="G15" s="21">
        <v>2.97</v>
      </c>
      <c r="H15" s="234" t="s">
        <v>262</v>
      </c>
    </row>
    <row r="16" spans="1:9" ht="15.75">
      <c r="A16" s="229">
        <v>7</v>
      </c>
      <c r="B16" s="20" t="s">
        <v>1463</v>
      </c>
      <c r="C16" s="20" t="s">
        <v>1464</v>
      </c>
      <c r="D16" s="20" t="s">
        <v>387</v>
      </c>
      <c r="E16" s="20"/>
      <c r="F16" s="19">
        <f>184/2</f>
        <v>92</v>
      </c>
      <c r="G16" s="21">
        <v>3.21</v>
      </c>
      <c r="H16" s="234" t="s">
        <v>263</v>
      </c>
    </row>
    <row r="17" spans="1:8" ht="15.75">
      <c r="A17" s="229">
        <v>8</v>
      </c>
      <c r="B17" s="20" t="s">
        <v>1465</v>
      </c>
      <c r="C17" s="20" t="s">
        <v>127</v>
      </c>
      <c r="D17" s="20" t="s">
        <v>87</v>
      </c>
      <c r="E17" s="20"/>
      <c r="F17" s="19">
        <f>178/2</f>
        <v>89</v>
      </c>
      <c r="G17" s="21">
        <v>3</v>
      </c>
      <c r="H17" s="234" t="s">
        <v>262</v>
      </c>
    </row>
    <row r="18" spans="1:8" ht="15.75">
      <c r="A18" s="229">
        <v>9</v>
      </c>
      <c r="B18" s="20" t="s">
        <v>1466</v>
      </c>
      <c r="C18" s="20" t="s">
        <v>187</v>
      </c>
      <c r="D18" s="20" t="s">
        <v>61</v>
      </c>
      <c r="E18" s="20"/>
      <c r="F18" s="19">
        <f>174/2</f>
        <v>87</v>
      </c>
      <c r="G18" s="21">
        <v>2.64</v>
      </c>
      <c r="H18" s="234" t="s">
        <v>262</v>
      </c>
    </row>
    <row r="19" spans="1:8" ht="15.75">
      <c r="A19" s="229">
        <v>10</v>
      </c>
      <c r="B19" s="20" t="s">
        <v>611</v>
      </c>
      <c r="C19" s="20" t="s">
        <v>612</v>
      </c>
      <c r="D19" s="20" t="s">
        <v>61</v>
      </c>
      <c r="E19" s="20"/>
      <c r="F19" s="19">
        <f>182/2</f>
        <v>91</v>
      </c>
      <c r="G19" s="21">
        <v>3.18</v>
      </c>
      <c r="H19" s="234" t="s">
        <v>262</v>
      </c>
    </row>
    <row r="20" spans="1:8" ht="15.75">
      <c r="A20" s="229">
        <v>11</v>
      </c>
      <c r="B20" s="20" t="s">
        <v>613</v>
      </c>
      <c r="C20" s="20" t="s">
        <v>614</v>
      </c>
      <c r="D20" s="20" t="s">
        <v>110</v>
      </c>
      <c r="E20" s="20"/>
      <c r="F20" s="19">
        <f>177/2</f>
        <v>88.5</v>
      </c>
      <c r="G20" s="21">
        <v>3</v>
      </c>
      <c r="H20" s="234" t="s">
        <v>262</v>
      </c>
    </row>
    <row r="21" spans="1:8" ht="15.75">
      <c r="A21" s="229">
        <v>12</v>
      </c>
      <c r="B21" s="20" t="s">
        <v>615</v>
      </c>
      <c r="C21" s="20" t="s">
        <v>616</v>
      </c>
      <c r="D21" s="20" t="s">
        <v>30</v>
      </c>
      <c r="E21" s="20"/>
      <c r="F21" s="19">
        <f>179/2</f>
        <v>89.5</v>
      </c>
      <c r="G21" s="21">
        <v>3</v>
      </c>
      <c r="H21" s="234" t="s">
        <v>262</v>
      </c>
    </row>
    <row r="22" spans="1:8" ht="15.75">
      <c r="A22" s="229">
        <v>13</v>
      </c>
      <c r="B22" s="20" t="s">
        <v>617</v>
      </c>
      <c r="C22" s="20" t="s">
        <v>20</v>
      </c>
      <c r="D22" s="20" t="s">
        <v>50</v>
      </c>
      <c r="E22" s="20"/>
      <c r="F22" s="19">
        <v>94.5</v>
      </c>
      <c r="G22" s="21">
        <v>3.45</v>
      </c>
      <c r="H22" s="234" t="s">
        <v>263</v>
      </c>
    </row>
    <row r="23" spans="1:8" ht="15.75">
      <c r="A23" s="229">
        <v>14</v>
      </c>
      <c r="B23" s="20" t="s">
        <v>618</v>
      </c>
      <c r="C23" s="20" t="s">
        <v>619</v>
      </c>
      <c r="D23" s="20" t="s">
        <v>50</v>
      </c>
      <c r="E23" s="20"/>
      <c r="F23" s="19">
        <v>90.5</v>
      </c>
      <c r="G23" s="21">
        <v>3.09</v>
      </c>
      <c r="H23" s="234" t="s">
        <v>262</v>
      </c>
    </row>
    <row r="24" spans="1:8" ht="15.75">
      <c r="A24" s="229">
        <v>15</v>
      </c>
      <c r="B24" s="20" t="s">
        <v>1467</v>
      </c>
      <c r="C24" s="20" t="s">
        <v>733</v>
      </c>
      <c r="D24" s="20" t="s">
        <v>654</v>
      </c>
      <c r="E24" s="20"/>
      <c r="F24" s="19">
        <f>183/2</f>
        <v>91.5</v>
      </c>
      <c r="G24" s="21">
        <v>3.18</v>
      </c>
      <c r="H24" s="234" t="s">
        <v>262</v>
      </c>
    </row>
    <row r="25" spans="1:8" ht="15.75">
      <c r="A25" s="229">
        <v>16</v>
      </c>
      <c r="B25" s="20" t="s">
        <v>1468</v>
      </c>
      <c r="C25" s="20" t="s">
        <v>428</v>
      </c>
      <c r="D25" s="20" t="s">
        <v>13</v>
      </c>
      <c r="E25" s="20"/>
      <c r="F25" s="19">
        <f>167/2</f>
        <v>83.5</v>
      </c>
      <c r="G25" s="21">
        <v>2.64</v>
      </c>
      <c r="H25" s="234" t="s">
        <v>262</v>
      </c>
    </row>
    <row r="26" spans="1:8" ht="15.75">
      <c r="A26" s="229">
        <v>17</v>
      </c>
      <c r="B26" s="20" t="s">
        <v>1469</v>
      </c>
      <c r="C26" s="20" t="s">
        <v>16</v>
      </c>
      <c r="D26" s="20" t="s">
        <v>80</v>
      </c>
      <c r="E26" s="20"/>
      <c r="F26" s="19">
        <f>175/2</f>
        <v>87.5</v>
      </c>
      <c r="G26" s="21">
        <v>2.94</v>
      </c>
      <c r="H26" s="234" t="s">
        <v>262</v>
      </c>
    </row>
    <row r="27" spans="1:8" ht="15.75">
      <c r="A27" s="229">
        <v>18</v>
      </c>
      <c r="B27" s="20" t="s">
        <v>620</v>
      </c>
      <c r="C27" s="20" t="s">
        <v>621</v>
      </c>
      <c r="D27" s="20" t="s">
        <v>36</v>
      </c>
      <c r="E27" s="20"/>
      <c r="F27" s="19">
        <v>92.5</v>
      </c>
      <c r="G27" s="21">
        <v>3.27</v>
      </c>
      <c r="H27" s="234" t="s">
        <v>263</v>
      </c>
    </row>
    <row r="28" spans="1:8" ht="15.75">
      <c r="A28" s="229">
        <v>19</v>
      </c>
      <c r="B28" s="20" t="s">
        <v>1470</v>
      </c>
      <c r="C28" s="20" t="s">
        <v>1471</v>
      </c>
      <c r="D28" s="20" t="s">
        <v>105</v>
      </c>
      <c r="E28" s="20"/>
      <c r="F28" s="19">
        <f>175/2</f>
        <v>87.5</v>
      </c>
      <c r="G28" s="21">
        <v>2.88</v>
      </c>
      <c r="H28" s="234" t="s">
        <v>262</v>
      </c>
    </row>
    <row r="29" spans="1:8" ht="15.75">
      <c r="A29" s="229">
        <v>20</v>
      </c>
      <c r="B29" s="20" t="s">
        <v>622</v>
      </c>
      <c r="C29" s="20" t="s">
        <v>99</v>
      </c>
      <c r="D29" s="20" t="s">
        <v>623</v>
      </c>
      <c r="E29" s="20"/>
      <c r="F29" s="19">
        <v>96</v>
      </c>
      <c r="G29" s="21">
        <v>3.67</v>
      </c>
      <c r="H29" s="234" t="s">
        <v>494</v>
      </c>
    </row>
    <row r="30" spans="1:8" ht="15.75">
      <c r="A30" s="229">
        <v>21</v>
      </c>
      <c r="B30" s="20" t="s">
        <v>624</v>
      </c>
      <c r="C30" s="20" t="s">
        <v>135</v>
      </c>
      <c r="D30" s="20" t="s">
        <v>18</v>
      </c>
      <c r="E30" s="20"/>
      <c r="F30" s="19">
        <f>178/2</f>
        <v>89</v>
      </c>
      <c r="G30" s="21">
        <v>3.06</v>
      </c>
      <c r="H30" s="234" t="s">
        <v>262</v>
      </c>
    </row>
    <row r="31" spans="1:8" ht="15.75">
      <c r="A31" s="356" t="s">
        <v>625</v>
      </c>
      <c r="B31" s="357"/>
      <c r="C31" s="357"/>
      <c r="D31" s="357"/>
      <c r="E31" s="357"/>
      <c r="F31" s="357"/>
      <c r="G31" s="357"/>
      <c r="H31" s="358"/>
    </row>
    <row r="32" spans="1:8" ht="15.75">
      <c r="A32" s="51">
        <v>22</v>
      </c>
      <c r="B32" s="51" t="s">
        <v>1472</v>
      </c>
      <c r="C32" s="51" t="s">
        <v>1473</v>
      </c>
      <c r="D32" s="51" t="s">
        <v>11</v>
      </c>
      <c r="E32" s="232"/>
      <c r="F32" s="27">
        <v>83.5</v>
      </c>
      <c r="G32" s="27">
        <v>2.66</v>
      </c>
      <c r="H32" s="27" t="s">
        <v>262</v>
      </c>
    </row>
    <row r="33" spans="1:8" ht="15.75">
      <c r="A33" s="51">
        <v>23</v>
      </c>
      <c r="B33" s="51" t="s">
        <v>1474</v>
      </c>
      <c r="C33" s="51" t="s">
        <v>134</v>
      </c>
      <c r="D33" s="51" t="s">
        <v>11</v>
      </c>
      <c r="E33" s="232"/>
      <c r="F33" s="27">
        <v>85</v>
      </c>
      <c r="G33" s="27">
        <v>3.02</v>
      </c>
      <c r="H33" s="27" t="s">
        <v>262</v>
      </c>
    </row>
    <row r="34" spans="1:8" ht="15.75">
      <c r="A34" s="51">
        <v>24</v>
      </c>
      <c r="B34" s="51" t="s">
        <v>1475</v>
      </c>
      <c r="C34" s="51" t="s">
        <v>139</v>
      </c>
      <c r="D34" s="51" t="s">
        <v>88</v>
      </c>
      <c r="E34" s="232"/>
      <c r="F34" s="27">
        <v>85</v>
      </c>
      <c r="G34" s="27">
        <v>2.86</v>
      </c>
      <c r="H34" s="27" t="s">
        <v>262</v>
      </c>
    </row>
    <row r="35" spans="1:8" ht="15.75">
      <c r="A35" s="51">
        <v>25</v>
      </c>
      <c r="B35" s="51" t="s">
        <v>1476</v>
      </c>
      <c r="C35" s="51" t="s">
        <v>1477</v>
      </c>
      <c r="D35" s="51" t="s">
        <v>597</v>
      </c>
      <c r="E35" s="232"/>
      <c r="F35" s="27">
        <v>91</v>
      </c>
      <c r="G35" s="27">
        <v>3.13</v>
      </c>
      <c r="H35" s="27" t="s">
        <v>262</v>
      </c>
    </row>
    <row r="36" spans="1:8" ht="15.75">
      <c r="A36" s="51">
        <v>26</v>
      </c>
      <c r="B36" s="51" t="s">
        <v>626</v>
      </c>
      <c r="C36" s="51" t="s">
        <v>20</v>
      </c>
      <c r="D36" s="51" t="s">
        <v>627</v>
      </c>
      <c r="E36" s="232"/>
      <c r="F36" s="27">
        <v>92.5</v>
      </c>
      <c r="G36" s="27">
        <v>3.33</v>
      </c>
      <c r="H36" s="27" t="s">
        <v>263</v>
      </c>
    </row>
    <row r="37" spans="1:8" ht="15.75">
      <c r="A37" s="51">
        <v>27</v>
      </c>
      <c r="B37" s="51" t="s">
        <v>1478</v>
      </c>
      <c r="C37" s="51" t="s">
        <v>1479</v>
      </c>
      <c r="D37" s="51" t="s">
        <v>28</v>
      </c>
      <c r="E37" s="232"/>
      <c r="F37" s="27">
        <v>90</v>
      </c>
      <c r="G37" s="27">
        <v>2.89</v>
      </c>
      <c r="H37" s="27" t="s">
        <v>262</v>
      </c>
    </row>
    <row r="38" spans="1:8" ht="15.75">
      <c r="A38" s="51">
        <v>28</v>
      </c>
      <c r="B38" s="51" t="s">
        <v>628</v>
      </c>
      <c r="C38" s="51" t="s">
        <v>445</v>
      </c>
      <c r="D38" s="51" t="s">
        <v>54</v>
      </c>
      <c r="E38" s="232"/>
      <c r="F38" s="27">
        <v>92.5</v>
      </c>
      <c r="G38" s="27">
        <v>3.17</v>
      </c>
      <c r="H38" s="27" t="s">
        <v>262</v>
      </c>
    </row>
    <row r="39" spans="1:8" ht="15.75">
      <c r="A39" s="51">
        <v>29</v>
      </c>
      <c r="B39" s="51" t="s">
        <v>629</v>
      </c>
      <c r="C39" s="51" t="s">
        <v>75</v>
      </c>
      <c r="D39" s="51" t="s">
        <v>15</v>
      </c>
      <c r="E39" s="232"/>
      <c r="F39" s="27">
        <v>94.5</v>
      </c>
      <c r="G39" s="27">
        <v>3.47</v>
      </c>
      <c r="H39" s="27" t="s">
        <v>263</v>
      </c>
    </row>
    <row r="40" spans="1:8" ht="15.75">
      <c r="A40" s="51">
        <v>30</v>
      </c>
      <c r="B40" s="51" t="s">
        <v>1480</v>
      </c>
      <c r="C40" s="51" t="s">
        <v>22</v>
      </c>
      <c r="D40" s="51" t="s">
        <v>33</v>
      </c>
      <c r="E40" s="232"/>
      <c r="F40" s="27">
        <v>91</v>
      </c>
      <c r="G40" s="27">
        <v>3.19</v>
      </c>
      <c r="H40" s="27" t="s">
        <v>262</v>
      </c>
    </row>
    <row r="41" spans="1:8" ht="15.75">
      <c r="A41" s="51">
        <v>31</v>
      </c>
      <c r="B41" s="51" t="s">
        <v>1481</v>
      </c>
      <c r="C41" s="51" t="s">
        <v>20</v>
      </c>
      <c r="D41" s="51" t="s">
        <v>33</v>
      </c>
      <c r="E41" s="232"/>
      <c r="F41" s="27">
        <v>95.5</v>
      </c>
      <c r="G41" s="27">
        <v>3.67</v>
      </c>
      <c r="H41" s="27" t="s">
        <v>494</v>
      </c>
    </row>
    <row r="42" spans="1:8" ht="15.75">
      <c r="A42" s="51">
        <v>32</v>
      </c>
      <c r="B42" s="51" t="s">
        <v>1482</v>
      </c>
      <c r="C42" s="51" t="s">
        <v>271</v>
      </c>
      <c r="D42" s="51" t="s">
        <v>40</v>
      </c>
      <c r="E42" s="232"/>
      <c r="F42" s="27">
        <v>87.5</v>
      </c>
      <c r="G42" s="27">
        <v>2.86</v>
      </c>
      <c r="H42" s="27" t="s">
        <v>262</v>
      </c>
    </row>
    <row r="43" spans="1:8" ht="15.75">
      <c r="A43" s="51">
        <v>33</v>
      </c>
      <c r="B43" s="51" t="s">
        <v>1483</v>
      </c>
      <c r="C43" s="51" t="s">
        <v>676</v>
      </c>
      <c r="D43" s="51" t="s">
        <v>61</v>
      </c>
      <c r="E43" s="232"/>
      <c r="F43" s="27">
        <v>91.5</v>
      </c>
      <c r="G43" s="27">
        <v>3.28</v>
      </c>
      <c r="H43" s="27" t="s">
        <v>263</v>
      </c>
    </row>
    <row r="44" spans="1:8" ht="15.75">
      <c r="A44" s="51">
        <v>34</v>
      </c>
      <c r="B44" s="20" t="s">
        <v>181</v>
      </c>
      <c r="C44" s="20" t="s">
        <v>16</v>
      </c>
      <c r="D44" s="20" t="s">
        <v>61</v>
      </c>
      <c r="E44" s="20"/>
      <c r="F44" s="19">
        <v>93.5</v>
      </c>
      <c r="G44" s="21">
        <v>3.33</v>
      </c>
      <c r="H44" s="27" t="s">
        <v>263</v>
      </c>
    </row>
    <row r="45" spans="1:8" ht="15.75">
      <c r="A45" s="51">
        <v>35</v>
      </c>
      <c r="B45" s="20" t="s">
        <v>631</v>
      </c>
      <c r="C45" s="20" t="s">
        <v>632</v>
      </c>
      <c r="D45" s="20" t="s">
        <v>61</v>
      </c>
      <c r="E45" s="20"/>
      <c r="F45" s="19">
        <v>94</v>
      </c>
      <c r="G45" s="21">
        <v>3.47</v>
      </c>
      <c r="H45" s="27" t="s">
        <v>263</v>
      </c>
    </row>
    <row r="46" spans="1:8" ht="15.75">
      <c r="A46" s="51">
        <v>36</v>
      </c>
      <c r="B46" s="20" t="s">
        <v>633</v>
      </c>
      <c r="C46" s="20" t="s">
        <v>69</v>
      </c>
      <c r="D46" s="20" t="s">
        <v>61</v>
      </c>
      <c r="E46" s="20"/>
      <c r="F46" s="19">
        <v>90</v>
      </c>
      <c r="G46" s="21">
        <v>3.06</v>
      </c>
      <c r="H46" s="27" t="s">
        <v>262</v>
      </c>
    </row>
    <row r="47" spans="1:8" ht="15.75">
      <c r="A47" s="51">
        <v>37</v>
      </c>
      <c r="B47" s="20" t="s">
        <v>1484</v>
      </c>
      <c r="C47" s="20" t="s">
        <v>1485</v>
      </c>
      <c r="D47" s="20" t="s">
        <v>394</v>
      </c>
      <c r="E47" s="20"/>
      <c r="F47" s="19">
        <v>88</v>
      </c>
      <c r="G47" s="21">
        <v>3</v>
      </c>
      <c r="H47" s="27" t="s">
        <v>262</v>
      </c>
    </row>
    <row r="48" spans="1:8" ht="15.75">
      <c r="A48" s="51">
        <v>38</v>
      </c>
      <c r="B48" s="20" t="s">
        <v>1486</v>
      </c>
      <c r="C48" s="20" t="s">
        <v>1204</v>
      </c>
      <c r="D48" s="20" t="s">
        <v>21</v>
      </c>
      <c r="E48" s="20"/>
      <c r="F48" s="19">
        <v>85</v>
      </c>
      <c r="G48" s="21">
        <v>2.94</v>
      </c>
      <c r="H48" s="27" t="s">
        <v>262</v>
      </c>
    </row>
    <row r="49" spans="1:8" ht="15.75">
      <c r="A49" s="51">
        <v>39</v>
      </c>
      <c r="B49" s="20" t="s">
        <v>1487</v>
      </c>
      <c r="C49" s="20" t="s">
        <v>60</v>
      </c>
      <c r="D49" s="20" t="s">
        <v>21</v>
      </c>
      <c r="E49" s="20"/>
      <c r="F49" s="19">
        <v>90.5</v>
      </c>
      <c r="G49" s="21">
        <v>3.08</v>
      </c>
      <c r="H49" s="27" t="s">
        <v>262</v>
      </c>
    </row>
    <row r="50" spans="1:8" ht="15.75">
      <c r="A50" s="51">
        <v>40</v>
      </c>
      <c r="B50" s="20" t="s">
        <v>634</v>
      </c>
      <c r="C50" s="20" t="s">
        <v>1488</v>
      </c>
      <c r="D50" s="20" t="s">
        <v>21</v>
      </c>
      <c r="E50" s="20"/>
      <c r="F50" s="19">
        <v>92</v>
      </c>
      <c r="G50" s="21">
        <v>3.37</v>
      </c>
      <c r="H50" s="27" t="s">
        <v>263</v>
      </c>
    </row>
    <row r="51" spans="1:8" ht="15.75">
      <c r="A51" s="51">
        <v>41</v>
      </c>
      <c r="B51" s="20" t="s">
        <v>1489</v>
      </c>
      <c r="C51" s="20" t="s">
        <v>111</v>
      </c>
      <c r="D51" s="20" t="s">
        <v>21</v>
      </c>
      <c r="E51" s="20"/>
      <c r="F51" s="19">
        <v>87.5</v>
      </c>
      <c r="G51" s="21">
        <v>2.97</v>
      </c>
      <c r="H51" s="27" t="s">
        <v>262</v>
      </c>
    </row>
    <row r="52" spans="1:8" ht="15.75">
      <c r="A52" s="51">
        <v>42</v>
      </c>
      <c r="B52" s="20" t="s">
        <v>1490</v>
      </c>
      <c r="C52" s="20" t="s">
        <v>1491</v>
      </c>
      <c r="D52" s="20" t="s">
        <v>21</v>
      </c>
      <c r="E52" s="20"/>
      <c r="F52" s="19">
        <v>86</v>
      </c>
      <c r="G52" s="21">
        <v>2.94</v>
      </c>
      <c r="H52" s="27" t="s">
        <v>262</v>
      </c>
    </row>
    <row r="53" spans="1:8" ht="15.75">
      <c r="A53" s="51">
        <v>43</v>
      </c>
      <c r="B53" s="20" t="s">
        <v>1492</v>
      </c>
      <c r="C53" s="20" t="s">
        <v>272</v>
      </c>
      <c r="D53" s="20" t="s">
        <v>408</v>
      </c>
      <c r="E53" s="20"/>
      <c r="F53" s="19">
        <v>85</v>
      </c>
      <c r="G53" s="21">
        <v>2.65</v>
      </c>
      <c r="H53" s="27" t="s">
        <v>262</v>
      </c>
    </row>
    <row r="54" spans="1:8" ht="15.75">
      <c r="A54" s="51">
        <v>44</v>
      </c>
      <c r="B54" s="20" t="s">
        <v>635</v>
      </c>
      <c r="C54" s="20" t="s">
        <v>49</v>
      </c>
      <c r="D54" s="20" t="s">
        <v>351</v>
      </c>
      <c r="E54" s="20"/>
      <c r="F54" s="19">
        <v>92.5</v>
      </c>
      <c r="G54" s="21">
        <v>3.41</v>
      </c>
      <c r="H54" s="27" t="s">
        <v>263</v>
      </c>
    </row>
    <row r="55" spans="1:8" ht="15.75">
      <c r="A55" s="51">
        <v>45</v>
      </c>
      <c r="B55" s="20" t="s">
        <v>1493</v>
      </c>
      <c r="C55" s="20" t="s">
        <v>1494</v>
      </c>
      <c r="D55" s="20" t="s">
        <v>30</v>
      </c>
      <c r="E55" s="20"/>
      <c r="F55" s="19">
        <v>86.5</v>
      </c>
      <c r="G55" s="21">
        <v>3.19</v>
      </c>
      <c r="H55" s="27" t="s">
        <v>262</v>
      </c>
    </row>
    <row r="56" spans="1:8" ht="15.75">
      <c r="A56" s="51">
        <v>46</v>
      </c>
      <c r="B56" s="20" t="s">
        <v>1495</v>
      </c>
      <c r="C56" s="20" t="s">
        <v>22</v>
      </c>
      <c r="D56" s="20" t="s">
        <v>41</v>
      </c>
      <c r="E56" s="20"/>
      <c r="F56" s="19">
        <v>85</v>
      </c>
      <c r="G56" s="21">
        <v>2.86</v>
      </c>
      <c r="H56" s="27" t="s">
        <v>262</v>
      </c>
    </row>
    <row r="57" spans="1:8" ht="15.75">
      <c r="A57" s="51">
        <v>47</v>
      </c>
      <c r="B57" s="20" t="s">
        <v>1496</v>
      </c>
      <c r="C57" s="20" t="s">
        <v>1497</v>
      </c>
      <c r="D57" s="20" t="s">
        <v>41</v>
      </c>
      <c r="E57" s="20"/>
      <c r="F57" s="19">
        <v>85.5</v>
      </c>
      <c r="G57" s="21">
        <v>3</v>
      </c>
      <c r="H57" s="27" t="s">
        <v>262</v>
      </c>
    </row>
    <row r="58" spans="1:8" ht="15.75">
      <c r="A58" s="51">
        <v>48</v>
      </c>
      <c r="B58" s="20" t="s">
        <v>1498</v>
      </c>
      <c r="C58" s="20" t="s">
        <v>1499</v>
      </c>
      <c r="D58" s="20" t="s">
        <v>1500</v>
      </c>
      <c r="E58" s="20"/>
      <c r="F58" s="19">
        <v>87</v>
      </c>
      <c r="G58" s="21">
        <v>2.92</v>
      </c>
      <c r="H58" s="27" t="s">
        <v>262</v>
      </c>
    </row>
    <row r="59" spans="1:8" ht="15.75">
      <c r="A59" s="51">
        <v>49</v>
      </c>
      <c r="B59" s="20" t="s">
        <v>1501</v>
      </c>
      <c r="C59" s="20" t="s">
        <v>1502</v>
      </c>
      <c r="D59" s="20" t="s">
        <v>13</v>
      </c>
      <c r="E59" s="20"/>
      <c r="F59" s="19">
        <v>88.5</v>
      </c>
      <c r="G59" s="21">
        <v>3.06</v>
      </c>
      <c r="H59" s="27" t="s">
        <v>262</v>
      </c>
    </row>
    <row r="60" spans="1:8" ht="15.75">
      <c r="A60" s="51">
        <v>50</v>
      </c>
      <c r="B60" s="20" t="s">
        <v>1503</v>
      </c>
      <c r="C60" s="20" t="s">
        <v>1504</v>
      </c>
      <c r="D60" s="20" t="s">
        <v>1505</v>
      </c>
      <c r="E60" s="20"/>
      <c r="F60" s="19">
        <v>82.5</v>
      </c>
      <c r="G60" s="21">
        <v>2.68</v>
      </c>
      <c r="H60" s="27" t="s">
        <v>262</v>
      </c>
    </row>
    <row r="61" spans="1:8" ht="15.75">
      <c r="A61" s="51">
        <v>51</v>
      </c>
      <c r="B61" s="20" t="s">
        <v>1506</v>
      </c>
      <c r="C61" s="20" t="s">
        <v>426</v>
      </c>
      <c r="D61" s="20" t="s">
        <v>1505</v>
      </c>
      <c r="E61" s="20"/>
      <c r="F61" s="19">
        <v>83.5</v>
      </c>
      <c r="G61" s="21">
        <v>2.81</v>
      </c>
      <c r="H61" s="27" t="s">
        <v>262</v>
      </c>
    </row>
    <row r="62" spans="1:8" ht="15.75">
      <c r="A62" s="359" t="s">
        <v>1507</v>
      </c>
      <c r="B62" s="360"/>
      <c r="C62" s="360"/>
      <c r="D62" s="360"/>
      <c r="E62" s="360"/>
      <c r="F62" s="360"/>
      <c r="G62" s="360"/>
      <c r="H62" s="361"/>
    </row>
    <row r="63" spans="1:8" ht="15.75">
      <c r="A63" s="51">
        <v>52</v>
      </c>
      <c r="B63" s="51" t="s">
        <v>1508</v>
      </c>
      <c r="C63" s="51" t="s">
        <v>1509</v>
      </c>
      <c r="D63" s="51" t="s">
        <v>11</v>
      </c>
      <c r="E63" s="51"/>
      <c r="F63" s="27">
        <v>84</v>
      </c>
      <c r="G63" s="27">
        <v>2.67</v>
      </c>
      <c r="H63" s="27" t="s">
        <v>262</v>
      </c>
    </row>
    <row r="64" spans="1:8" ht="15.75">
      <c r="A64" s="51">
        <v>53</v>
      </c>
      <c r="B64" s="51" t="s">
        <v>1510</v>
      </c>
      <c r="C64" s="51" t="s">
        <v>139</v>
      </c>
      <c r="D64" s="51" t="s">
        <v>58</v>
      </c>
      <c r="E64" s="51"/>
      <c r="F64" s="27">
        <v>83</v>
      </c>
      <c r="G64" s="27">
        <v>2.5</v>
      </c>
      <c r="H64" s="27" t="s">
        <v>262</v>
      </c>
    </row>
    <row r="65" spans="1:8" ht="15.75">
      <c r="A65" s="51">
        <v>54</v>
      </c>
      <c r="B65" s="51" t="s">
        <v>637</v>
      </c>
      <c r="C65" s="51" t="s">
        <v>1511</v>
      </c>
      <c r="D65" s="51" t="s">
        <v>638</v>
      </c>
      <c r="E65" s="51"/>
      <c r="F65" s="27">
        <v>93</v>
      </c>
      <c r="G65" s="27">
        <v>3.13</v>
      </c>
      <c r="H65" s="27" t="s">
        <v>262</v>
      </c>
    </row>
    <row r="66" spans="1:8" ht="15.75">
      <c r="A66" s="51">
        <v>55</v>
      </c>
      <c r="B66" s="51" t="s">
        <v>1512</v>
      </c>
      <c r="C66" s="51" t="s">
        <v>734</v>
      </c>
      <c r="D66" s="51" t="s">
        <v>141</v>
      </c>
      <c r="E66" s="51"/>
      <c r="F66" s="27">
        <v>85</v>
      </c>
      <c r="G66" s="27">
        <v>2.63</v>
      </c>
      <c r="H66" s="27" t="s">
        <v>262</v>
      </c>
    </row>
    <row r="67" spans="1:8" ht="15.75">
      <c r="A67" s="51">
        <v>56</v>
      </c>
      <c r="B67" s="51" t="s">
        <v>1513</v>
      </c>
      <c r="C67" s="51" t="s">
        <v>1271</v>
      </c>
      <c r="D67" s="51" t="s">
        <v>35</v>
      </c>
      <c r="E67" s="51"/>
      <c r="F67" s="27">
        <v>87.5</v>
      </c>
      <c r="G67" s="27">
        <v>2.8</v>
      </c>
      <c r="H67" s="27" t="s">
        <v>262</v>
      </c>
    </row>
    <row r="68" spans="1:8" ht="15.75">
      <c r="A68" s="51">
        <v>57</v>
      </c>
      <c r="B68" s="51" t="s">
        <v>640</v>
      </c>
      <c r="C68" s="51" t="s">
        <v>496</v>
      </c>
      <c r="D68" s="51" t="s">
        <v>35</v>
      </c>
      <c r="E68" s="51"/>
      <c r="F68" s="27">
        <v>86.5</v>
      </c>
      <c r="G68" s="27">
        <v>2.7</v>
      </c>
      <c r="H68" s="27" t="s">
        <v>262</v>
      </c>
    </row>
    <row r="69" spans="1:8" ht="15.75">
      <c r="A69" s="51">
        <v>58</v>
      </c>
      <c r="B69" s="51" t="s">
        <v>642</v>
      </c>
      <c r="C69" s="51" t="s">
        <v>1514</v>
      </c>
      <c r="D69" s="51" t="s">
        <v>643</v>
      </c>
      <c r="E69" s="51"/>
      <c r="F69" s="27">
        <v>94</v>
      </c>
      <c r="G69" s="27">
        <v>3.37</v>
      </c>
      <c r="H69" s="27" t="s">
        <v>263</v>
      </c>
    </row>
    <row r="70" spans="1:8" ht="15.75">
      <c r="A70" s="51">
        <v>59</v>
      </c>
      <c r="B70" s="51" t="s">
        <v>1515</v>
      </c>
      <c r="C70" s="51" t="s">
        <v>45</v>
      </c>
      <c r="D70" s="51" t="s">
        <v>32</v>
      </c>
      <c r="E70" s="51"/>
      <c r="F70" s="27">
        <v>81</v>
      </c>
      <c r="G70" s="27">
        <v>2.77</v>
      </c>
      <c r="H70" s="27" t="s">
        <v>262</v>
      </c>
    </row>
    <row r="71" spans="1:8" ht="15.75">
      <c r="A71" s="51">
        <v>60</v>
      </c>
      <c r="B71" s="51" t="s">
        <v>644</v>
      </c>
      <c r="C71" s="51" t="s">
        <v>1516</v>
      </c>
      <c r="D71" s="51" t="s">
        <v>55</v>
      </c>
      <c r="E71" s="51"/>
      <c r="F71" s="27">
        <v>85</v>
      </c>
      <c r="G71" s="27">
        <v>2.77</v>
      </c>
      <c r="H71" s="27" t="s">
        <v>262</v>
      </c>
    </row>
    <row r="72" spans="1:8" ht="15.75">
      <c r="A72" s="51">
        <v>61</v>
      </c>
      <c r="B72" s="51" t="s">
        <v>645</v>
      </c>
      <c r="C72" s="51" t="s">
        <v>93</v>
      </c>
      <c r="D72" s="51" t="s">
        <v>28</v>
      </c>
      <c r="E72" s="51"/>
      <c r="F72" s="27">
        <v>94</v>
      </c>
      <c r="G72" s="27">
        <v>3.43</v>
      </c>
      <c r="H72" s="27" t="s">
        <v>263</v>
      </c>
    </row>
    <row r="73" spans="1:8" ht="15.75">
      <c r="A73" s="51">
        <v>62</v>
      </c>
      <c r="B73" s="51" t="s">
        <v>1517</v>
      </c>
      <c r="C73" s="51" t="s">
        <v>14</v>
      </c>
      <c r="D73" s="51" t="s">
        <v>68</v>
      </c>
      <c r="E73" s="51"/>
      <c r="F73" s="27">
        <v>92.5</v>
      </c>
      <c r="G73" s="27">
        <v>2.87</v>
      </c>
      <c r="H73" s="27" t="s">
        <v>262</v>
      </c>
    </row>
    <row r="74" spans="1:8" ht="15.75">
      <c r="A74" s="51">
        <v>63</v>
      </c>
      <c r="B74" s="51" t="s">
        <v>1518</v>
      </c>
      <c r="C74" s="51" t="s">
        <v>53</v>
      </c>
      <c r="D74" s="51" t="s">
        <v>78</v>
      </c>
      <c r="E74" s="51"/>
      <c r="F74" s="27">
        <v>85</v>
      </c>
      <c r="G74" s="27">
        <v>2.88</v>
      </c>
      <c r="H74" s="27" t="s">
        <v>262</v>
      </c>
    </row>
    <row r="75" spans="1:8" ht="15.75">
      <c r="A75" s="51">
        <v>64</v>
      </c>
      <c r="B75" s="51" t="s">
        <v>1519</v>
      </c>
      <c r="C75" s="51" t="s">
        <v>1520</v>
      </c>
      <c r="D75" s="51" t="s">
        <v>1521</v>
      </c>
      <c r="E75" s="51"/>
      <c r="F75" s="27">
        <v>83</v>
      </c>
      <c r="G75" s="27">
        <v>2.72</v>
      </c>
      <c r="H75" s="27" t="s">
        <v>262</v>
      </c>
    </row>
    <row r="76" spans="1:8" ht="15.75">
      <c r="A76" s="51">
        <v>65</v>
      </c>
      <c r="B76" s="51" t="s">
        <v>1522</v>
      </c>
      <c r="C76" s="51" t="s">
        <v>1523</v>
      </c>
      <c r="D76" s="51" t="s">
        <v>40</v>
      </c>
      <c r="E76" s="51"/>
      <c r="F76" s="27">
        <v>87.5</v>
      </c>
      <c r="G76" s="27">
        <v>2.73</v>
      </c>
      <c r="H76" s="27" t="s">
        <v>262</v>
      </c>
    </row>
    <row r="77" spans="1:8" ht="15.75">
      <c r="A77" s="51">
        <v>66</v>
      </c>
      <c r="B77" s="51" t="s">
        <v>1524</v>
      </c>
      <c r="C77" s="51" t="s">
        <v>126</v>
      </c>
      <c r="D77" s="51" t="s">
        <v>61</v>
      </c>
      <c r="E77" s="51"/>
      <c r="F77" s="27">
        <v>93.5</v>
      </c>
      <c r="G77" s="27">
        <v>3.11</v>
      </c>
      <c r="H77" s="27" t="s">
        <v>262</v>
      </c>
    </row>
    <row r="78" spans="1:8" ht="15.75">
      <c r="A78" s="51">
        <v>67</v>
      </c>
      <c r="B78" s="51" t="s">
        <v>1525</v>
      </c>
      <c r="C78" s="51" t="s">
        <v>75</v>
      </c>
      <c r="D78" s="51" t="s">
        <v>61</v>
      </c>
      <c r="E78" s="51"/>
      <c r="F78" s="27">
        <v>84</v>
      </c>
      <c r="G78" s="27">
        <v>2.5499999999999998</v>
      </c>
      <c r="H78" s="27" t="s">
        <v>262</v>
      </c>
    </row>
    <row r="79" spans="1:8" ht="15.75">
      <c r="A79" s="51">
        <v>68</v>
      </c>
      <c r="B79" s="51" t="s">
        <v>647</v>
      </c>
      <c r="C79" s="51" t="s">
        <v>1526</v>
      </c>
      <c r="D79" s="51" t="s">
        <v>210</v>
      </c>
      <c r="E79" s="51"/>
      <c r="F79" s="27">
        <v>96</v>
      </c>
      <c r="G79" s="27">
        <v>3.53</v>
      </c>
      <c r="H79" s="27" t="s">
        <v>263</v>
      </c>
    </row>
    <row r="80" spans="1:8" ht="15.75">
      <c r="A80" s="51">
        <v>69</v>
      </c>
      <c r="B80" s="51" t="s">
        <v>1527</v>
      </c>
      <c r="C80" s="51" t="s">
        <v>117</v>
      </c>
      <c r="D80" s="51" t="s">
        <v>379</v>
      </c>
      <c r="E80" s="51"/>
      <c r="F80" s="27">
        <v>89</v>
      </c>
      <c r="G80" s="27">
        <v>2.9</v>
      </c>
      <c r="H80" s="27" t="s">
        <v>262</v>
      </c>
    </row>
    <row r="81" spans="1:8" ht="15.75">
      <c r="A81" s="51">
        <v>70</v>
      </c>
      <c r="B81" s="51" t="s">
        <v>649</v>
      </c>
      <c r="C81" s="51" t="s">
        <v>219</v>
      </c>
      <c r="D81" s="51" t="s">
        <v>21</v>
      </c>
      <c r="E81" s="51"/>
      <c r="F81" s="27">
        <v>87.5</v>
      </c>
      <c r="G81" s="27">
        <v>2.91</v>
      </c>
      <c r="H81" s="27" t="s">
        <v>262</v>
      </c>
    </row>
    <row r="82" spans="1:8" ht="15.75">
      <c r="A82" s="51">
        <v>71</v>
      </c>
      <c r="B82" s="51" t="s">
        <v>1528</v>
      </c>
      <c r="C82" s="51" t="s">
        <v>117</v>
      </c>
      <c r="D82" s="51" t="s">
        <v>129</v>
      </c>
      <c r="E82" s="51"/>
      <c r="F82" s="27">
        <v>85</v>
      </c>
      <c r="G82" s="27">
        <v>2.6</v>
      </c>
      <c r="H82" s="27" t="s">
        <v>262</v>
      </c>
    </row>
    <row r="83" spans="1:8" ht="15.75">
      <c r="A83" s="51">
        <v>72</v>
      </c>
      <c r="B83" s="51" t="s">
        <v>651</v>
      </c>
      <c r="C83" s="51" t="s">
        <v>97</v>
      </c>
      <c r="D83" s="51" t="s">
        <v>652</v>
      </c>
      <c r="E83" s="51"/>
      <c r="F83" s="27">
        <v>92.5</v>
      </c>
      <c r="G83" s="27">
        <v>3</v>
      </c>
      <c r="H83" s="27" t="s">
        <v>262</v>
      </c>
    </row>
    <row r="84" spans="1:8" ht="15.75">
      <c r="A84" s="51">
        <v>73</v>
      </c>
      <c r="B84" s="51" t="s">
        <v>653</v>
      </c>
      <c r="C84" s="51" t="s">
        <v>660</v>
      </c>
      <c r="D84" s="51" t="s">
        <v>654</v>
      </c>
      <c r="E84" s="51"/>
      <c r="F84" s="27">
        <v>99</v>
      </c>
      <c r="G84" s="27">
        <v>3.73</v>
      </c>
      <c r="H84" s="27" t="s">
        <v>494</v>
      </c>
    </row>
    <row r="85" spans="1:8" ht="15.75">
      <c r="A85" s="51">
        <v>74</v>
      </c>
      <c r="B85" s="51" t="s">
        <v>655</v>
      </c>
      <c r="C85" s="51" t="s">
        <v>840</v>
      </c>
      <c r="D85" s="51" t="s">
        <v>23</v>
      </c>
      <c r="E85" s="51"/>
      <c r="F85" s="27">
        <v>93.5</v>
      </c>
      <c r="G85" s="27">
        <v>3.07</v>
      </c>
      <c r="H85" s="27" t="s">
        <v>262</v>
      </c>
    </row>
    <row r="86" spans="1:8" ht="15.75">
      <c r="A86" s="51">
        <v>75</v>
      </c>
      <c r="B86" s="20" t="s">
        <v>1529</v>
      </c>
      <c r="C86" s="20" t="s">
        <v>31</v>
      </c>
      <c r="D86" s="20" t="s">
        <v>51</v>
      </c>
      <c r="E86" s="51"/>
      <c r="F86" s="27">
        <v>84</v>
      </c>
      <c r="G86" s="21">
        <v>2.59</v>
      </c>
      <c r="H86" s="27" t="s">
        <v>262</v>
      </c>
    </row>
    <row r="87" spans="1:8" ht="15.75">
      <c r="A87" s="51">
        <v>76</v>
      </c>
      <c r="B87" s="20" t="s">
        <v>656</v>
      </c>
      <c r="C87" s="20" t="s">
        <v>20</v>
      </c>
      <c r="D87" s="20" t="s">
        <v>43</v>
      </c>
      <c r="E87" s="51"/>
      <c r="F87" s="27">
        <v>86.5</v>
      </c>
      <c r="G87" s="21">
        <v>2.67</v>
      </c>
      <c r="H87" s="27" t="s">
        <v>262</v>
      </c>
    </row>
    <row r="88" spans="1:8" ht="15.75">
      <c r="A88" s="51">
        <v>77</v>
      </c>
      <c r="B88" s="20" t="s">
        <v>658</v>
      </c>
      <c r="C88" s="20" t="s">
        <v>1262</v>
      </c>
      <c r="D88" s="20" t="s">
        <v>325</v>
      </c>
      <c r="E88" s="51"/>
      <c r="F88" s="27">
        <v>89</v>
      </c>
      <c r="G88" s="21">
        <v>2.8</v>
      </c>
      <c r="H88" s="27" t="s">
        <v>262</v>
      </c>
    </row>
    <row r="89" spans="1:8" ht="15.75">
      <c r="A89" s="356" t="s">
        <v>1530</v>
      </c>
      <c r="B89" s="357"/>
      <c r="C89" s="357"/>
      <c r="D89" s="357"/>
      <c r="E89" s="357"/>
      <c r="F89" s="357"/>
      <c r="G89" s="357"/>
      <c r="H89" s="358"/>
    </row>
    <row r="90" spans="1:8" ht="15.75">
      <c r="A90" s="51">
        <v>78</v>
      </c>
      <c r="B90" s="51" t="s">
        <v>661</v>
      </c>
      <c r="C90" s="51" t="s">
        <v>662</v>
      </c>
      <c r="D90" s="51" t="s">
        <v>11</v>
      </c>
      <c r="E90" s="51"/>
      <c r="F90" s="27">
        <v>93.5</v>
      </c>
      <c r="G90" s="27">
        <v>3.4</v>
      </c>
      <c r="H90" s="27" t="s">
        <v>263</v>
      </c>
    </row>
    <row r="91" spans="1:8" ht="15.75">
      <c r="A91" s="51">
        <v>79</v>
      </c>
      <c r="B91" s="51" t="s">
        <v>663</v>
      </c>
      <c r="C91" s="51" t="s">
        <v>512</v>
      </c>
      <c r="D91" s="51" t="s">
        <v>379</v>
      </c>
      <c r="E91" s="51"/>
      <c r="F91" s="27">
        <v>86.5</v>
      </c>
      <c r="G91" s="27">
        <v>2.97</v>
      </c>
      <c r="H91" s="27" t="s">
        <v>262</v>
      </c>
    </row>
    <row r="92" spans="1:8" ht="15.75">
      <c r="A92" s="51">
        <v>80</v>
      </c>
      <c r="B92" s="51" t="s">
        <v>601</v>
      </c>
      <c r="C92" s="51" t="s">
        <v>602</v>
      </c>
      <c r="D92" s="51" t="s">
        <v>249</v>
      </c>
      <c r="E92" s="51"/>
      <c r="F92" s="27">
        <v>90.5</v>
      </c>
      <c r="G92" s="27">
        <v>3</v>
      </c>
      <c r="H92" s="27" t="s">
        <v>262</v>
      </c>
    </row>
    <row r="93" spans="1:8" ht="15.75">
      <c r="A93" s="51">
        <v>81</v>
      </c>
      <c r="B93" s="51" t="s">
        <v>1531</v>
      </c>
      <c r="C93" s="51" t="s">
        <v>1532</v>
      </c>
      <c r="D93" s="51" t="s">
        <v>457</v>
      </c>
      <c r="E93" s="51"/>
      <c r="F93" s="27">
        <v>89.5</v>
      </c>
      <c r="G93" s="27">
        <v>3</v>
      </c>
      <c r="H93" s="27" t="s">
        <v>262</v>
      </c>
    </row>
    <row r="94" spans="1:8" ht="15.75">
      <c r="A94" s="51">
        <v>82</v>
      </c>
      <c r="B94" s="51" t="s">
        <v>666</v>
      </c>
      <c r="C94" s="51" t="s">
        <v>667</v>
      </c>
      <c r="D94" s="51" t="s">
        <v>668</v>
      </c>
      <c r="E94" s="51"/>
      <c r="F94" s="27">
        <v>97</v>
      </c>
      <c r="G94" s="27">
        <v>3.73</v>
      </c>
      <c r="H94" s="27" t="s">
        <v>494</v>
      </c>
    </row>
    <row r="95" spans="1:8" ht="15.75">
      <c r="A95" s="51">
        <v>83</v>
      </c>
      <c r="B95" s="51" t="s">
        <v>664</v>
      </c>
      <c r="C95" s="51" t="s">
        <v>665</v>
      </c>
      <c r="D95" s="51" t="s">
        <v>491</v>
      </c>
      <c r="E95" s="51"/>
      <c r="F95" s="27">
        <v>93</v>
      </c>
      <c r="G95" s="27">
        <v>3.1</v>
      </c>
      <c r="H95" s="27" t="s">
        <v>262</v>
      </c>
    </row>
    <row r="96" spans="1:8" ht="15.75">
      <c r="A96" s="359" t="s">
        <v>1533</v>
      </c>
      <c r="B96" s="360"/>
      <c r="C96" s="360"/>
      <c r="D96" s="360"/>
      <c r="E96" s="360"/>
      <c r="F96" s="360"/>
      <c r="G96" s="360"/>
      <c r="H96" s="361"/>
    </row>
    <row r="97" spans="1:8" ht="15.75">
      <c r="A97" s="51">
        <v>84</v>
      </c>
      <c r="B97" s="51" t="s">
        <v>1534</v>
      </c>
      <c r="C97" s="51" t="s">
        <v>1535</v>
      </c>
      <c r="D97" s="51" t="s">
        <v>456</v>
      </c>
      <c r="E97" s="51"/>
      <c r="F97" s="27">
        <v>89.5</v>
      </c>
      <c r="G97" s="27">
        <v>2.97</v>
      </c>
      <c r="H97" s="27" t="s">
        <v>262</v>
      </c>
    </row>
    <row r="98" spans="1:8" ht="15.75">
      <c r="A98" s="51">
        <v>85</v>
      </c>
      <c r="B98" s="51" t="s">
        <v>1536</v>
      </c>
      <c r="C98" s="51" t="s">
        <v>52</v>
      </c>
      <c r="D98" s="51" t="s">
        <v>32</v>
      </c>
      <c r="E98" s="51"/>
      <c r="F98" s="27">
        <v>92</v>
      </c>
      <c r="G98" s="27">
        <v>3.13</v>
      </c>
      <c r="H98" s="27" t="s">
        <v>262</v>
      </c>
    </row>
    <row r="99" spans="1:8" ht="15.75">
      <c r="A99" s="51">
        <v>86</v>
      </c>
      <c r="B99" s="51" t="s">
        <v>1537</v>
      </c>
      <c r="C99" s="51" t="s">
        <v>39</v>
      </c>
      <c r="D99" s="51" t="s">
        <v>61</v>
      </c>
      <c r="E99" s="51"/>
      <c r="F99" s="27">
        <v>88</v>
      </c>
      <c r="G99" s="27">
        <v>2.78</v>
      </c>
      <c r="H99" s="27" t="s">
        <v>262</v>
      </c>
    </row>
    <row r="100" spans="1:8" ht="15.75">
      <c r="A100" s="51">
        <v>87</v>
      </c>
      <c r="B100" s="51" t="s">
        <v>1538</v>
      </c>
      <c r="C100" s="51" t="s">
        <v>1539</v>
      </c>
      <c r="D100" s="51" t="s">
        <v>21</v>
      </c>
      <c r="E100" s="51"/>
      <c r="F100" s="27">
        <v>96.5</v>
      </c>
      <c r="G100" s="27">
        <v>3.63</v>
      </c>
      <c r="H100" s="27" t="s">
        <v>494</v>
      </c>
    </row>
    <row r="101" spans="1:8" ht="15.75">
      <c r="A101" s="51">
        <v>88</v>
      </c>
      <c r="B101" s="51" t="s">
        <v>1540</v>
      </c>
      <c r="C101" s="51" t="s">
        <v>1541</v>
      </c>
      <c r="D101" s="51" t="s">
        <v>138</v>
      </c>
      <c r="E101" s="51"/>
      <c r="F101" s="27">
        <v>87</v>
      </c>
      <c r="G101" s="27">
        <v>2.69</v>
      </c>
      <c r="H101" s="27" t="s">
        <v>262</v>
      </c>
    </row>
    <row r="102" spans="1:8" ht="15.75">
      <c r="A102" s="51">
        <v>89</v>
      </c>
      <c r="B102" s="51" t="s">
        <v>1542</v>
      </c>
      <c r="C102" s="51" t="s">
        <v>1543</v>
      </c>
      <c r="D102" s="51" t="s">
        <v>19</v>
      </c>
      <c r="E102" s="51"/>
      <c r="F102" s="27">
        <v>95</v>
      </c>
      <c r="G102" s="27">
        <v>3.16</v>
      </c>
      <c r="H102" s="27" t="s">
        <v>262</v>
      </c>
    </row>
    <row r="103" spans="1:8" ht="15.75">
      <c r="A103" s="51">
        <v>90</v>
      </c>
      <c r="B103" s="51" t="s">
        <v>1544</v>
      </c>
      <c r="C103" s="51" t="s">
        <v>22</v>
      </c>
      <c r="D103" s="51" t="s">
        <v>41</v>
      </c>
      <c r="E103" s="51"/>
      <c r="F103" s="27">
        <v>85.5</v>
      </c>
      <c r="G103" s="27">
        <v>2.5299999999999998</v>
      </c>
      <c r="H103" s="27" t="s">
        <v>262</v>
      </c>
    </row>
    <row r="104" spans="1:8" ht="15.75">
      <c r="A104" s="51">
        <v>91</v>
      </c>
      <c r="B104" s="51" t="s">
        <v>1545</v>
      </c>
      <c r="C104" s="51" t="s">
        <v>1546</v>
      </c>
      <c r="D104" s="51" t="s">
        <v>1547</v>
      </c>
      <c r="E104" s="51"/>
      <c r="F104" s="27">
        <v>94</v>
      </c>
      <c r="G104" s="27">
        <v>3.38</v>
      </c>
      <c r="H104" s="27" t="s">
        <v>263</v>
      </c>
    </row>
    <row r="105" spans="1:8" ht="15.75">
      <c r="A105" s="51">
        <v>92</v>
      </c>
      <c r="B105" s="51" t="s">
        <v>1548</v>
      </c>
      <c r="C105" s="51" t="s">
        <v>49</v>
      </c>
      <c r="D105" s="51" t="s">
        <v>1549</v>
      </c>
      <c r="E105" s="51"/>
      <c r="F105" s="27">
        <v>89.5</v>
      </c>
      <c r="G105" s="27">
        <v>2.97</v>
      </c>
      <c r="H105" s="27" t="s">
        <v>262</v>
      </c>
    </row>
    <row r="106" spans="1:8" ht="15.75">
      <c r="A106" s="51">
        <v>93</v>
      </c>
      <c r="B106" s="51" t="s">
        <v>1550</v>
      </c>
      <c r="C106" s="51" t="s">
        <v>1551</v>
      </c>
      <c r="D106" s="51" t="s">
        <v>1552</v>
      </c>
      <c r="E106" s="51"/>
      <c r="F106" s="27">
        <v>85.5</v>
      </c>
      <c r="G106" s="27">
        <v>2.75</v>
      </c>
      <c r="H106" s="27" t="s">
        <v>262</v>
      </c>
    </row>
    <row r="107" spans="1:8" ht="15.75">
      <c r="A107" s="51">
        <v>94</v>
      </c>
      <c r="B107" s="51" t="s">
        <v>1553</v>
      </c>
      <c r="C107" s="51" t="s">
        <v>1554</v>
      </c>
      <c r="D107" s="51" t="s">
        <v>83</v>
      </c>
      <c r="E107" s="51"/>
      <c r="F107" s="27">
        <v>95.5</v>
      </c>
      <c r="G107" s="27">
        <v>3.44</v>
      </c>
      <c r="H107" s="27" t="s">
        <v>263</v>
      </c>
    </row>
    <row r="108" spans="1:8" ht="15.75">
      <c r="A108" s="51">
        <v>95</v>
      </c>
      <c r="B108" s="51" t="s">
        <v>1555</v>
      </c>
      <c r="C108" s="51" t="s">
        <v>20</v>
      </c>
      <c r="D108" s="51" t="s">
        <v>18</v>
      </c>
      <c r="E108" s="51"/>
      <c r="F108" s="27">
        <v>95</v>
      </c>
      <c r="G108" s="27">
        <v>3.44</v>
      </c>
      <c r="H108" s="27" t="s">
        <v>263</v>
      </c>
    </row>
    <row r="109" spans="1:8" ht="15.75">
      <c r="A109" s="365" t="s">
        <v>1556</v>
      </c>
      <c r="B109" s="366"/>
      <c r="C109" s="366"/>
      <c r="D109" s="366"/>
      <c r="E109" s="366"/>
      <c r="F109" s="366"/>
      <c r="G109" s="366"/>
      <c r="H109" s="367"/>
    </row>
    <row r="110" spans="1:8" ht="15.75">
      <c r="A110" s="51">
        <v>96</v>
      </c>
      <c r="B110" s="51" t="s">
        <v>1557</v>
      </c>
      <c r="C110" s="51" t="s">
        <v>53</v>
      </c>
      <c r="D110" s="51" t="s">
        <v>722</v>
      </c>
      <c r="E110" s="51"/>
      <c r="F110" s="27">
        <v>90</v>
      </c>
      <c r="G110" s="27">
        <v>3.24</v>
      </c>
      <c r="H110" s="27" t="s">
        <v>263</v>
      </c>
    </row>
    <row r="111" spans="1:8" ht="15.75">
      <c r="A111" s="51">
        <v>97</v>
      </c>
      <c r="B111" s="51" t="s">
        <v>1558</v>
      </c>
      <c r="C111" s="51" t="s">
        <v>1559</v>
      </c>
      <c r="D111" s="51" t="s">
        <v>1560</v>
      </c>
      <c r="E111" s="51"/>
      <c r="F111" s="27">
        <v>96.5</v>
      </c>
      <c r="G111" s="27">
        <v>3.19</v>
      </c>
      <c r="H111" s="27" t="s">
        <v>262</v>
      </c>
    </row>
    <row r="112" spans="1:8" ht="15.75">
      <c r="A112" s="51">
        <v>98</v>
      </c>
      <c r="B112" s="51" t="s">
        <v>1561</v>
      </c>
      <c r="C112" s="51" t="s">
        <v>1562</v>
      </c>
      <c r="D112" s="51" t="s">
        <v>1563</v>
      </c>
      <c r="E112" s="51"/>
      <c r="F112" s="27">
        <v>83</v>
      </c>
      <c r="G112" s="27">
        <v>2.79</v>
      </c>
      <c r="H112" s="27" t="s">
        <v>262</v>
      </c>
    </row>
    <row r="113" spans="1:8" ht="15.75">
      <c r="A113" s="51">
        <v>99</v>
      </c>
      <c r="B113" s="51" t="s">
        <v>1564</v>
      </c>
      <c r="C113" s="51" t="s">
        <v>1565</v>
      </c>
      <c r="D113" s="51" t="s">
        <v>1566</v>
      </c>
      <c r="E113" s="51"/>
      <c r="F113" s="27">
        <v>82.5</v>
      </c>
      <c r="G113" s="27">
        <v>3.03</v>
      </c>
      <c r="H113" s="27" t="s">
        <v>262</v>
      </c>
    </row>
    <row r="114" spans="1:8" ht="15.75">
      <c r="A114" s="51">
        <v>100</v>
      </c>
      <c r="B114" s="51" t="s">
        <v>1567</v>
      </c>
      <c r="C114" s="51" t="s">
        <v>272</v>
      </c>
      <c r="D114" s="51" t="s">
        <v>34</v>
      </c>
      <c r="E114" s="51"/>
      <c r="F114" s="27">
        <v>91.5</v>
      </c>
      <c r="G114" s="27">
        <v>2.66</v>
      </c>
      <c r="H114" s="27" t="s">
        <v>262</v>
      </c>
    </row>
    <row r="115" spans="1:8" ht="15.75">
      <c r="A115" s="51">
        <v>101</v>
      </c>
      <c r="B115" s="51" t="s">
        <v>1568</v>
      </c>
      <c r="C115" s="51" t="s">
        <v>137</v>
      </c>
      <c r="D115" s="51" t="s">
        <v>120</v>
      </c>
      <c r="E115" s="51"/>
      <c r="F115" s="27">
        <v>89.5</v>
      </c>
      <c r="G115" s="27">
        <v>3.13</v>
      </c>
      <c r="H115" s="27" t="s">
        <v>262</v>
      </c>
    </row>
    <row r="116" spans="1:8" ht="15.75">
      <c r="A116" s="51">
        <v>102</v>
      </c>
      <c r="B116" s="51" t="s">
        <v>1569</v>
      </c>
      <c r="C116" s="51" t="s">
        <v>1570</v>
      </c>
      <c r="D116" s="51" t="s">
        <v>78</v>
      </c>
      <c r="E116" s="51"/>
      <c r="F116" s="27">
        <v>93</v>
      </c>
      <c r="G116" s="27">
        <v>3.34</v>
      </c>
      <c r="H116" s="27" t="s">
        <v>263</v>
      </c>
    </row>
    <row r="117" spans="1:8" ht="15.75">
      <c r="A117" s="51">
        <v>103</v>
      </c>
      <c r="B117" s="51" t="s">
        <v>1571</v>
      </c>
      <c r="C117" s="51" t="s">
        <v>1572</v>
      </c>
      <c r="D117" s="51" t="s">
        <v>102</v>
      </c>
      <c r="E117" s="51"/>
      <c r="F117" s="27">
        <v>88.5</v>
      </c>
      <c r="G117" s="27">
        <v>2.94</v>
      </c>
      <c r="H117" s="27" t="s">
        <v>262</v>
      </c>
    </row>
    <row r="118" spans="1:8" ht="15.75">
      <c r="A118" s="51">
        <v>104</v>
      </c>
      <c r="B118" s="51" t="s">
        <v>1573</v>
      </c>
      <c r="C118" s="51" t="s">
        <v>22</v>
      </c>
      <c r="D118" s="51" t="s">
        <v>61</v>
      </c>
      <c r="E118" s="51"/>
      <c r="F118" s="27">
        <v>91</v>
      </c>
      <c r="G118" s="27">
        <v>2.63</v>
      </c>
      <c r="H118" s="27" t="s">
        <v>262</v>
      </c>
    </row>
    <row r="119" spans="1:8" ht="15.75">
      <c r="A119" s="51">
        <v>105</v>
      </c>
      <c r="B119" s="51" t="s">
        <v>1574</v>
      </c>
      <c r="C119" s="51" t="s">
        <v>780</v>
      </c>
      <c r="D119" s="51" t="s">
        <v>61</v>
      </c>
      <c r="E119" s="51"/>
      <c r="F119" s="27">
        <v>81.5</v>
      </c>
      <c r="G119" s="27">
        <v>3</v>
      </c>
      <c r="H119" s="27" t="s">
        <v>262</v>
      </c>
    </row>
    <row r="120" spans="1:8" ht="15.75">
      <c r="A120" s="51">
        <v>106</v>
      </c>
      <c r="B120" s="51" t="s">
        <v>1575</v>
      </c>
      <c r="C120" s="51" t="s">
        <v>124</v>
      </c>
      <c r="D120" s="51" t="s">
        <v>1576</v>
      </c>
      <c r="E120" s="51"/>
      <c r="F120" s="27">
        <v>84.5</v>
      </c>
      <c r="G120" s="27">
        <v>3.1</v>
      </c>
      <c r="H120" s="27" t="s">
        <v>262</v>
      </c>
    </row>
    <row r="121" spans="1:8" ht="15.75">
      <c r="A121" s="51">
        <v>107</v>
      </c>
      <c r="B121" s="51" t="s">
        <v>1577</v>
      </c>
      <c r="C121" s="51" t="s">
        <v>1578</v>
      </c>
      <c r="D121" s="51" t="s">
        <v>1579</v>
      </c>
      <c r="E121" s="51"/>
      <c r="F121" s="27">
        <v>91</v>
      </c>
      <c r="G121" s="27">
        <v>3.34</v>
      </c>
      <c r="H121" s="27" t="s">
        <v>263</v>
      </c>
    </row>
    <row r="122" spans="1:8" ht="15.75">
      <c r="A122" s="51">
        <v>108</v>
      </c>
      <c r="B122" s="51" t="s">
        <v>1580</v>
      </c>
      <c r="C122" s="51" t="s">
        <v>1581</v>
      </c>
      <c r="D122" s="51" t="s">
        <v>21</v>
      </c>
      <c r="E122" s="51"/>
      <c r="F122" s="27">
        <v>88</v>
      </c>
      <c r="G122" s="27">
        <v>3</v>
      </c>
      <c r="H122" s="27" t="s">
        <v>262</v>
      </c>
    </row>
    <row r="123" spans="1:8" ht="15.75">
      <c r="A123" s="51">
        <v>109</v>
      </c>
      <c r="B123" s="51" t="s">
        <v>1582</v>
      </c>
      <c r="C123" s="51" t="s">
        <v>591</v>
      </c>
      <c r="D123" s="51" t="s">
        <v>158</v>
      </c>
      <c r="E123" s="51"/>
      <c r="F123" s="27">
        <v>84.5</v>
      </c>
      <c r="G123" s="27">
        <v>2.72</v>
      </c>
      <c r="H123" s="27" t="s">
        <v>262</v>
      </c>
    </row>
    <row r="124" spans="1:8" ht="15.75">
      <c r="A124" s="51">
        <v>110</v>
      </c>
      <c r="B124" s="51" t="s">
        <v>1583</v>
      </c>
      <c r="C124" s="51" t="s">
        <v>1584</v>
      </c>
      <c r="D124" s="51" t="s">
        <v>103</v>
      </c>
      <c r="E124" s="51"/>
      <c r="F124" s="27">
        <v>86.5</v>
      </c>
      <c r="G124" s="27">
        <v>2.86</v>
      </c>
      <c r="H124" s="27" t="s">
        <v>262</v>
      </c>
    </row>
    <row r="125" spans="1:8" ht="15.75">
      <c r="A125" s="51">
        <v>111</v>
      </c>
      <c r="B125" s="51" t="s">
        <v>1585</v>
      </c>
      <c r="C125" s="51" t="s">
        <v>1586</v>
      </c>
      <c r="D125" s="51" t="s">
        <v>30</v>
      </c>
      <c r="E125" s="51"/>
      <c r="F125" s="27">
        <v>95</v>
      </c>
      <c r="G125" s="27">
        <v>3.81</v>
      </c>
      <c r="H125" s="27" t="s">
        <v>494</v>
      </c>
    </row>
    <row r="126" spans="1:8" ht="15.75">
      <c r="A126" s="51">
        <v>112</v>
      </c>
      <c r="B126" s="51" t="s">
        <v>1587</v>
      </c>
      <c r="C126" s="51" t="s">
        <v>20</v>
      </c>
      <c r="D126" s="51" t="s">
        <v>1001</v>
      </c>
      <c r="E126" s="51"/>
      <c r="F126" s="27">
        <v>86</v>
      </c>
      <c r="G126" s="27">
        <v>2.97</v>
      </c>
      <c r="H126" s="27" t="s">
        <v>262</v>
      </c>
    </row>
    <row r="127" spans="1:8" ht="15.75">
      <c r="A127" s="51">
        <v>113</v>
      </c>
      <c r="B127" s="51" t="s">
        <v>1588</v>
      </c>
      <c r="C127" s="51" t="s">
        <v>1589</v>
      </c>
      <c r="D127" s="51" t="s">
        <v>41</v>
      </c>
      <c r="E127" s="233"/>
      <c r="F127" s="19">
        <v>91.5</v>
      </c>
      <c r="G127" s="27">
        <v>3</v>
      </c>
      <c r="H127" s="27" t="s">
        <v>262</v>
      </c>
    </row>
    <row r="128" spans="1:8" ht="15.75">
      <c r="A128" s="51">
        <v>114</v>
      </c>
      <c r="B128" s="51" t="s">
        <v>1590</v>
      </c>
      <c r="C128" s="51" t="s">
        <v>79</v>
      </c>
      <c r="D128" s="51" t="s">
        <v>105</v>
      </c>
      <c r="E128" s="233"/>
      <c r="F128" s="19">
        <v>97</v>
      </c>
      <c r="G128" s="27">
        <v>3.44</v>
      </c>
      <c r="H128" s="27" t="s">
        <v>263</v>
      </c>
    </row>
    <row r="129" spans="1:8" ht="15.75">
      <c r="A129" s="51">
        <v>115</v>
      </c>
      <c r="B129" s="51" t="s">
        <v>1591</v>
      </c>
      <c r="C129" s="51" t="s">
        <v>111</v>
      </c>
      <c r="D129" s="51" t="s">
        <v>51</v>
      </c>
      <c r="E129" s="233"/>
      <c r="F129" s="19">
        <v>91</v>
      </c>
      <c r="G129" s="27">
        <v>3.41</v>
      </c>
      <c r="H129" s="27" t="s">
        <v>263</v>
      </c>
    </row>
    <row r="130" spans="1:8" ht="15.75">
      <c r="A130" s="51">
        <v>116</v>
      </c>
      <c r="B130" s="51" t="s">
        <v>1592</v>
      </c>
      <c r="C130" s="51" t="s">
        <v>1146</v>
      </c>
      <c r="D130" s="51" t="s">
        <v>18</v>
      </c>
      <c r="E130" s="233"/>
      <c r="F130" s="19">
        <v>82.5</v>
      </c>
      <c r="G130" s="27">
        <v>2.63</v>
      </c>
      <c r="H130" s="27" t="s">
        <v>1593</v>
      </c>
    </row>
    <row r="131" spans="1:8" ht="15.75">
      <c r="A131" s="364" t="s">
        <v>1594</v>
      </c>
      <c r="B131" s="364"/>
      <c r="C131" s="364"/>
      <c r="D131" s="364"/>
      <c r="E131" s="364"/>
      <c r="F131" s="364"/>
      <c r="G131" s="364"/>
      <c r="H131" s="364"/>
    </row>
    <row r="132" spans="1:8" ht="15.75">
      <c r="A132" s="231">
        <v>117</v>
      </c>
      <c r="B132" s="231" t="s">
        <v>1595</v>
      </c>
      <c r="C132" s="231" t="s">
        <v>1596</v>
      </c>
      <c r="D132" s="231" t="s">
        <v>1597</v>
      </c>
      <c r="E132" s="231"/>
      <c r="F132" s="234">
        <v>90</v>
      </c>
      <c r="G132" s="234">
        <v>3.03</v>
      </c>
      <c r="H132" s="234" t="s">
        <v>262</v>
      </c>
    </row>
    <row r="133" spans="1:8" ht="15.75">
      <c r="A133" s="231">
        <v>118</v>
      </c>
      <c r="B133" s="231" t="s">
        <v>1598</v>
      </c>
      <c r="C133" s="231" t="s">
        <v>20</v>
      </c>
      <c r="D133" s="231" t="s">
        <v>1599</v>
      </c>
      <c r="E133" s="231"/>
      <c r="F133" s="234">
        <v>87.5</v>
      </c>
      <c r="G133" s="234">
        <v>2.81</v>
      </c>
      <c r="H133" s="234" t="s">
        <v>262</v>
      </c>
    </row>
    <row r="134" spans="1:8" ht="15.75">
      <c r="A134" s="231">
        <v>119</v>
      </c>
      <c r="B134" s="231" t="s">
        <v>1600</v>
      </c>
      <c r="C134" s="231" t="s">
        <v>20</v>
      </c>
      <c r="D134" s="231" t="s">
        <v>35</v>
      </c>
      <c r="E134" s="231"/>
      <c r="F134" s="234">
        <v>91.5</v>
      </c>
      <c r="G134" s="234">
        <v>3.43</v>
      </c>
      <c r="H134" s="234" t="s">
        <v>263</v>
      </c>
    </row>
    <row r="135" spans="1:8" ht="15.75">
      <c r="A135" s="231">
        <v>120</v>
      </c>
      <c r="B135" s="231" t="s">
        <v>1601</v>
      </c>
      <c r="C135" s="231" t="s">
        <v>272</v>
      </c>
      <c r="D135" s="231" t="s">
        <v>102</v>
      </c>
      <c r="E135" s="231"/>
      <c r="F135" s="234">
        <v>85.5</v>
      </c>
      <c r="G135" s="234">
        <v>2.81</v>
      </c>
      <c r="H135" s="234" t="s">
        <v>262</v>
      </c>
    </row>
    <row r="136" spans="1:8" ht="15.75">
      <c r="A136" s="231">
        <v>121</v>
      </c>
      <c r="B136" s="231" t="s">
        <v>1602</v>
      </c>
      <c r="C136" s="231" t="s">
        <v>52</v>
      </c>
      <c r="D136" s="231" t="s">
        <v>61</v>
      </c>
      <c r="E136" s="231"/>
      <c r="F136" s="234">
        <v>87.5</v>
      </c>
      <c r="G136" s="234">
        <v>3.07</v>
      </c>
      <c r="H136" s="234" t="s">
        <v>262</v>
      </c>
    </row>
    <row r="137" spans="1:8" ht="15.75">
      <c r="A137" s="231">
        <v>122</v>
      </c>
      <c r="B137" s="231" t="s">
        <v>1603</v>
      </c>
      <c r="C137" s="231" t="s">
        <v>1604</v>
      </c>
      <c r="D137" s="231" t="s">
        <v>210</v>
      </c>
      <c r="E137" s="231"/>
      <c r="F137" s="234">
        <v>83.5</v>
      </c>
      <c r="G137" s="234">
        <v>2.66</v>
      </c>
      <c r="H137" s="234" t="s">
        <v>262</v>
      </c>
    </row>
    <row r="138" spans="1:8" ht="15.75">
      <c r="A138" s="231">
        <v>123</v>
      </c>
      <c r="B138" s="231" t="s">
        <v>1605</v>
      </c>
      <c r="C138" s="231" t="s">
        <v>117</v>
      </c>
      <c r="D138" s="231" t="s">
        <v>721</v>
      </c>
      <c r="E138" s="231"/>
      <c r="F138" s="234">
        <v>91.5</v>
      </c>
      <c r="G138" s="234">
        <v>3.32</v>
      </c>
      <c r="H138" s="234" t="s">
        <v>263</v>
      </c>
    </row>
    <row r="139" spans="1:8" ht="15.75">
      <c r="A139" s="231">
        <v>124</v>
      </c>
      <c r="B139" s="231" t="s">
        <v>1606</v>
      </c>
      <c r="C139" s="231" t="s">
        <v>1607</v>
      </c>
      <c r="D139" s="231" t="s">
        <v>103</v>
      </c>
      <c r="E139" s="231"/>
      <c r="F139" s="234">
        <v>88.5</v>
      </c>
      <c r="G139" s="234">
        <v>2.62</v>
      </c>
      <c r="H139" s="234" t="s">
        <v>262</v>
      </c>
    </row>
    <row r="140" spans="1:8" ht="15.75">
      <c r="A140" s="231">
        <v>125</v>
      </c>
      <c r="B140" s="231" t="s">
        <v>1608</v>
      </c>
      <c r="C140" s="231" t="s">
        <v>1609</v>
      </c>
      <c r="D140" s="231" t="s">
        <v>10</v>
      </c>
      <c r="E140" s="231"/>
      <c r="F140" s="234">
        <v>97</v>
      </c>
      <c r="G140" s="234">
        <v>3.41</v>
      </c>
      <c r="H140" s="234" t="s">
        <v>263</v>
      </c>
    </row>
    <row r="141" spans="1:8" ht="15.75">
      <c r="A141" s="231">
        <v>126</v>
      </c>
      <c r="B141" s="197" t="s">
        <v>1610</v>
      </c>
      <c r="C141" s="197" t="s">
        <v>1611</v>
      </c>
      <c r="D141" s="197" t="s">
        <v>108</v>
      </c>
      <c r="E141" s="233"/>
      <c r="F141" s="19">
        <v>93</v>
      </c>
      <c r="G141" s="21">
        <v>3.28</v>
      </c>
      <c r="H141" s="235" t="s">
        <v>263</v>
      </c>
    </row>
    <row r="142" spans="1:8" ht="15.75">
      <c r="A142" s="231">
        <v>127</v>
      </c>
      <c r="B142" s="197" t="s">
        <v>1612</v>
      </c>
      <c r="C142" s="197" t="s">
        <v>117</v>
      </c>
      <c r="D142" s="197" t="s">
        <v>108</v>
      </c>
      <c r="E142" s="233"/>
      <c r="F142" s="19">
        <v>88.5</v>
      </c>
      <c r="G142" s="21">
        <v>3</v>
      </c>
      <c r="H142" s="235" t="s">
        <v>262</v>
      </c>
    </row>
    <row r="143" spans="1:8" ht="15.75">
      <c r="A143" s="231">
        <v>128</v>
      </c>
      <c r="B143" s="197" t="s">
        <v>1613</v>
      </c>
      <c r="C143" s="197" t="s">
        <v>1614</v>
      </c>
      <c r="D143" s="197" t="s">
        <v>107</v>
      </c>
      <c r="E143" s="233"/>
      <c r="F143" s="19">
        <v>89.5</v>
      </c>
      <c r="G143" s="21">
        <v>3.1</v>
      </c>
      <c r="H143" s="235" t="s">
        <v>262</v>
      </c>
    </row>
    <row r="144" spans="1:8" ht="15.75">
      <c r="A144" s="365" t="s">
        <v>1615</v>
      </c>
      <c r="B144" s="366"/>
      <c r="C144" s="366"/>
      <c r="D144" s="366"/>
      <c r="E144" s="366"/>
      <c r="F144" s="366"/>
      <c r="G144" s="366"/>
      <c r="H144" s="367"/>
    </row>
    <row r="145" spans="1:8" ht="15.75">
      <c r="A145" s="51">
        <v>129</v>
      </c>
      <c r="B145" s="51" t="s">
        <v>1616</v>
      </c>
      <c r="C145" s="51" t="s">
        <v>117</v>
      </c>
      <c r="D145" s="51" t="s">
        <v>210</v>
      </c>
      <c r="E145" s="51"/>
      <c r="F145" s="27">
        <v>90.5</v>
      </c>
      <c r="G145" s="27">
        <v>3.06</v>
      </c>
      <c r="H145" s="27" t="s">
        <v>262</v>
      </c>
    </row>
    <row r="146" spans="1:8" ht="15.75">
      <c r="A146" s="51">
        <v>130</v>
      </c>
      <c r="B146" s="51" t="s">
        <v>1617</v>
      </c>
      <c r="C146" s="51" t="s">
        <v>111</v>
      </c>
      <c r="D146" s="51" t="s">
        <v>21</v>
      </c>
      <c r="E146" s="51"/>
      <c r="F146" s="27">
        <v>95.5</v>
      </c>
      <c r="G146" s="27">
        <v>3.24</v>
      </c>
      <c r="H146" s="27" t="s">
        <v>263</v>
      </c>
    </row>
    <row r="147" spans="1:8" ht="15.75">
      <c r="A147" s="51">
        <v>131</v>
      </c>
      <c r="B147" s="51" t="s">
        <v>1618</v>
      </c>
      <c r="C147" s="51" t="s">
        <v>106</v>
      </c>
      <c r="D147" s="51" t="s">
        <v>21</v>
      </c>
      <c r="E147" s="51"/>
      <c r="F147" s="27">
        <v>90</v>
      </c>
      <c r="G147" s="27">
        <v>2.94</v>
      </c>
      <c r="H147" s="27" t="s">
        <v>262</v>
      </c>
    </row>
    <row r="148" spans="1:8" ht="15.75">
      <c r="A148" s="51">
        <v>132</v>
      </c>
      <c r="B148" s="51" t="s">
        <v>1619</v>
      </c>
      <c r="C148" s="51" t="s">
        <v>677</v>
      </c>
      <c r="D148" s="51" t="s">
        <v>158</v>
      </c>
      <c r="E148" s="51"/>
      <c r="F148" s="27">
        <v>94</v>
      </c>
      <c r="G148" s="27">
        <v>3.28</v>
      </c>
      <c r="H148" s="27" t="s">
        <v>263</v>
      </c>
    </row>
    <row r="149" spans="1:8" ht="15.75">
      <c r="A149" s="51">
        <v>133</v>
      </c>
      <c r="B149" s="51" t="s">
        <v>1620</v>
      </c>
      <c r="C149" s="51" t="s">
        <v>1621</v>
      </c>
      <c r="D149" s="51" t="s">
        <v>116</v>
      </c>
      <c r="E149" s="51"/>
      <c r="F149" s="27">
        <v>92</v>
      </c>
      <c r="G149" s="27">
        <v>2.86</v>
      </c>
      <c r="H149" s="27" t="s">
        <v>262</v>
      </c>
    </row>
    <row r="150" spans="1:8" ht="15.75">
      <c r="A150" s="51">
        <v>134</v>
      </c>
      <c r="B150" s="51" t="s">
        <v>1622</v>
      </c>
      <c r="C150" s="51" t="s">
        <v>256</v>
      </c>
      <c r="D150" s="51" t="s">
        <v>50</v>
      </c>
      <c r="E150" s="51"/>
      <c r="F150" s="27">
        <v>85</v>
      </c>
      <c r="G150" s="27">
        <v>2.66</v>
      </c>
      <c r="H150" s="27" t="s">
        <v>262</v>
      </c>
    </row>
    <row r="151" spans="1:8" ht="15.75">
      <c r="A151" s="51">
        <v>135</v>
      </c>
      <c r="B151" s="51" t="s">
        <v>1623</v>
      </c>
      <c r="C151" s="51" t="s">
        <v>95</v>
      </c>
      <c r="D151" s="51" t="s">
        <v>10</v>
      </c>
      <c r="E151" s="51"/>
      <c r="F151" s="27">
        <v>86.5</v>
      </c>
      <c r="G151" s="27">
        <v>2.62</v>
      </c>
      <c r="H151" s="27" t="s">
        <v>262</v>
      </c>
    </row>
    <row r="152" spans="1:8" ht="15.75">
      <c r="A152" s="51">
        <v>136</v>
      </c>
      <c r="B152" s="51" t="s">
        <v>1624</v>
      </c>
      <c r="C152" s="51" t="s">
        <v>1625</v>
      </c>
      <c r="D152" s="51" t="s">
        <v>1626</v>
      </c>
      <c r="E152" s="51"/>
      <c r="F152" s="27">
        <v>95</v>
      </c>
      <c r="G152" s="27">
        <v>3.38</v>
      </c>
      <c r="H152" s="27" t="s">
        <v>263</v>
      </c>
    </row>
    <row r="153" spans="1:8" ht="15.75">
      <c r="A153" s="51">
        <v>137</v>
      </c>
      <c r="B153" s="51" t="s">
        <v>1627</v>
      </c>
      <c r="C153" s="51" t="s">
        <v>1628</v>
      </c>
      <c r="D153" s="51" t="s">
        <v>107</v>
      </c>
      <c r="E153" s="51"/>
      <c r="F153" s="27">
        <v>92.5</v>
      </c>
      <c r="G153" s="27">
        <v>3.09</v>
      </c>
      <c r="H153" s="27" t="s">
        <v>262</v>
      </c>
    </row>
    <row r="154" spans="1:8" ht="15.75">
      <c r="A154" s="51">
        <v>138</v>
      </c>
      <c r="B154" s="51" t="s">
        <v>1629</v>
      </c>
      <c r="C154" s="51" t="s">
        <v>1630</v>
      </c>
      <c r="D154" s="51" t="s">
        <v>1631</v>
      </c>
      <c r="E154" s="51"/>
      <c r="F154" s="27">
        <v>94</v>
      </c>
      <c r="G154" s="27">
        <v>3.34</v>
      </c>
      <c r="H154" s="27" t="s">
        <v>263</v>
      </c>
    </row>
    <row r="156" spans="1:8" ht="15.75">
      <c r="A156" s="95" t="s">
        <v>1632</v>
      </c>
      <c r="B156" s="95"/>
      <c r="C156" s="95"/>
      <c r="D156" s="95"/>
      <c r="E156" s="95"/>
      <c r="F156" s="95"/>
    </row>
    <row r="157" spans="1:8" ht="15.75">
      <c r="B157" s="75" t="s">
        <v>1376</v>
      </c>
      <c r="C157" s="3"/>
      <c r="D157" s="3">
        <v>5</v>
      </c>
      <c r="E157" s="3"/>
      <c r="F157" s="3"/>
      <c r="G157" s="29"/>
    </row>
    <row r="158" spans="1:8" ht="15.75">
      <c r="B158" s="29" t="s">
        <v>1377</v>
      </c>
      <c r="C158" s="3"/>
      <c r="D158" s="3">
        <v>32</v>
      </c>
      <c r="E158" s="3"/>
      <c r="F158" s="3"/>
      <c r="G158" s="29"/>
    </row>
    <row r="159" spans="1:8" ht="15.75">
      <c r="B159" s="29" t="s">
        <v>1378</v>
      </c>
      <c r="C159" s="3"/>
      <c r="D159" s="3">
        <v>101</v>
      </c>
      <c r="E159" s="3"/>
      <c r="F159" s="3"/>
      <c r="G159" s="29"/>
    </row>
  </sheetData>
  <mergeCells count="14">
    <mergeCell ref="A89:H89"/>
    <mergeCell ref="A96:H96"/>
    <mergeCell ref="A109:H109"/>
    <mergeCell ref="A131:H131"/>
    <mergeCell ref="A144:H144"/>
    <mergeCell ref="A31:H31"/>
    <mergeCell ref="A62:H62"/>
    <mergeCell ref="C8:D8"/>
    <mergeCell ref="A1:C1"/>
    <mergeCell ref="A2:C2"/>
    <mergeCell ref="A9:H9"/>
    <mergeCell ref="A4:H4"/>
    <mergeCell ref="A5:H5"/>
    <mergeCell ref="A6:H6"/>
  </mergeCells>
  <pageMargins left="0.51181102362204722" right="0.31496062992125984" top="0.74803149606299213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topLeftCell="A133" workbookViewId="0">
      <selection activeCell="A139" sqref="A139:E142"/>
    </sheetView>
  </sheetViews>
  <sheetFormatPr defaultColWidth="9.140625" defaultRowHeight="15"/>
  <cols>
    <col min="1" max="1" width="5" style="66" bestFit="1" customWidth="1"/>
    <col min="2" max="2" width="21.140625" style="66" customWidth="1"/>
    <col min="3" max="3" width="16.5703125" style="66" customWidth="1"/>
    <col min="4" max="4" width="9.5703125" style="66" customWidth="1"/>
    <col min="5" max="5" width="13.5703125" style="67" customWidth="1"/>
    <col min="6" max="6" width="14" style="67" customWidth="1"/>
    <col min="7" max="7" width="16.28515625" style="68" customWidth="1"/>
    <col min="8" max="8" width="15.5703125" style="66" bestFit="1" customWidth="1"/>
    <col min="9" max="16384" width="9.140625" style="66"/>
  </cols>
  <sheetData>
    <row r="1" spans="1:9" s="58" customFormat="1" ht="18" customHeight="1">
      <c r="A1" s="369" t="s">
        <v>7</v>
      </c>
      <c r="B1" s="369"/>
      <c r="C1" s="369"/>
      <c r="D1" s="55" t="s">
        <v>3</v>
      </c>
      <c r="E1" s="56"/>
      <c r="F1" s="57"/>
    </row>
    <row r="2" spans="1:9" s="58" customFormat="1" ht="18" customHeight="1">
      <c r="A2" s="370" t="s">
        <v>0</v>
      </c>
      <c r="B2" s="370"/>
      <c r="C2" s="370"/>
      <c r="D2" s="55" t="s">
        <v>4</v>
      </c>
      <c r="E2" s="59"/>
      <c r="F2" s="57"/>
    </row>
    <row r="3" spans="1:9" s="58" customFormat="1" ht="9.75" customHeight="1">
      <c r="A3" s="60"/>
      <c r="B3" s="60"/>
      <c r="C3" s="61"/>
      <c r="D3" s="61"/>
      <c r="E3" s="60"/>
    </row>
    <row r="4" spans="1:9" s="58" customFormat="1" ht="23.25" customHeight="1">
      <c r="A4" s="371" t="s">
        <v>8</v>
      </c>
      <c r="B4" s="371"/>
      <c r="C4" s="371"/>
      <c r="D4" s="371"/>
      <c r="E4" s="371"/>
      <c r="F4" s="371"/>
      <c r="G4" s="371"/>
    </row>
    <row r="5" spans="1:9" s="62" customFormat="1" ht="24" customHeight="1">
      <c r="A5" s="368" t="s">
        <v>1789</v>
      </c>
      <c r="B5" s="368"/>
      <c r="C5" s="368"/>
      <c r="D5" s="368"/>
      <c r="E5" s="368"/>
      <c r="F5" s="368"/>
      <c r="G5" s="368"/>
    </row>
    <row r="6" spans="1:9" s="64" customFormat="1" ht="15.75">
      <c r="A6" s="334" t="s">
        <v>834</v>
      </c>
      <c r="B6" s="334"/>
      <c r="C6" s="334"/>
      <c r="D6" s="334"/>
      <c r="E6" s="334"/>
      <c r="F6" s="334"/>
      <c r="G6" s="334"/>
    </row>
    <row r="7" spans="1:9" s="64" customFormat="1" ht="15.75">
      <c r="A7" s="65"/>
      <c r="B7" s="65"/>
      <c r="C7" s="65"/>
      <c r="D7" s="65"/>
      <c r="E7" s="65"/>
      <c r="F7" s="65"/>
      <c r="G7" s="65"/>
    </row>
    <row r="8" spans="1:9" customFormat="1" ht="20.25" customHeight="1">
      <c r="A8" s="259" t="s">
        <v>1633</v>
      </c>
      <c r="B8" s="259"/>
      <c r="C8" s="239"/>
      <c r="D8" s="239"/>
      <c r="E8" s="1"/>
      <c r="F8" s="1"/>
      <c r="G8" s="62"/>
    </row>
    <row r="9" spans="1:9" s="73" customFormat="1" ht="58.5" customHeight="1">
      <c r="A9" s="69" t="s">
        <v>603</v>
      </c>
      <c r="B9" s="69" t="s">
        <v>1634</v>
      </c>
      <c r="C9" s="372" t="s">
        <v>1366</v>
      </c>
      <c r="D9" s="373"/>
      <c r="E9" s="70" t="s">
        <v>1793</v>
      </c>
      <c r="F9" s="70" t="s">
        <v>1792</v>
      </c>
      <c r="G9" s="260" t="s">
        <v>1367</v>
      </c>
    </row>
    <row r="10" spans="1:9" customFormat="1" ht="20.25" customHeight="1">
      <c r="A10" s="10">
        <v>1</v>
      </c>
      <c r="B10" s="79" t="s">
        <v>717</v>
      </c>
      <c r="C10" s="240" t="s">
        <v>117</v>
      </c>
      <c r="D10" s="240" t="s">
        <v>11</v>
      </c>
      <c r="E10" s="241">
        <v>3.37</v>
      </c>
      <c r="F10" s="241">
        <v>94</v>
      </c>
      <c r="G10" s="79" t="s">
        <v>263</v>
      </c>
      <c r="H10" s="242" t="s">
        <v>494</v>
      </c>
      <c r="I10" s="243">
        <v>0</v>
      </c>
    </row>
    <row r="11" spans="1:9" customFormat="1" ht="20.25" customHeight="1">
      <c r="A11" s="10">
        <v>2</v>
      </c>
      <c r="B11" s="79" t="s">
        <v>1635</v>
      </c>
      <c r="C11" s="240" t="s">
        <v>1636</v>
      </c>
      <c r="D11" s="240" t="s">
        <v>387</v>
      </c>
      <c r="E11" s="241">
        <v>3.43</v>
      </c>
      <c r="F11" s="241">
        <v>94</v>
      </c>
      <c r="G11" s="79" t="s">
        <v>263</v>
      </c>
      <c r="H11" s="244" t="s">
        <v>1637</v>
      </c>
      <c r="I11" s="245">
        <v>3</v>
      </c>
    </row>
    <row r="12" spans="1:9" customFormat="1" ht="20.25" customHeight="1">
      <c r="A12" s="10">
        <v>3</v>
      </c>
      <c r="B12" s="79" t="s">
        <v>715</v>
      </c>
      <c r="C12" s="240" t="s">
        <v>716</v>
      </c>
      <c r="D12" s="240" t="s">
        <v>108</v>
      </c>
      <c r="E12" s="241">
        <v>3.47</v>
      </c>
      <c r="F12" s="241">
        <v>100</v>
      </c>
      <c r="G12" s="79" t="s">
        <v>263</v>
      </c>
      <c r="H12" s="244" t="s">
        <v>262</v>
      </c>
      <c r="I12" s="245">
        <v>4</v>
      </c>
    </row>
    <row r="13" spans="1:9" customFormat="1" ht="20.25" customHeight="1">
      <c r="A13" s="10">
        <v>4</v>
      </c>
      <c r="B13" s="79" t="s">
        <v>720</v>
      </c>
      <c r="C13" s="240" t="s">
        <v>20</v>
      </c>
      <c r="D13" s="240" t="s">
        <v>721</v>
      </c>
      <c r="E13" s="241">
        <v>3.1</v>
      </c>
      <c r="F13" s="241">
        <v>81</v>
      </c>
      <c r="G13" s="79" t="s">
        <v>262</v>
      </c>
    </row>
    <row r="14" spans="1:9" customFormat="1" ht="20.25" customHeight="1">
      <c r="A14" s="10">
        <v>5</v>
      </c>
      <c r="B14" s="79" t="s">
        <v>711</v>
      </c>
      <c r="C14" s="240" t="s">
        <v>16</v>
      </c>
      <c r="D14" s="240" t="s">
        <v>712</v>
      </c>
      <c r="E14" s="241">
        <v>2.73</v>
      </c>
      <c r="F14" s="241">
        <v>89</v>
      </c>
      <c r="G14" s="79" t="s">
        <v>262</v>
      </c>
    </row>
    <row r="15" spans="1:9" customFormat="1" ht="20.25" customHeight="1">
      <c r="A15" s="10">
        <v>6</v>
      </c>
      <c r="B15" s="79" t="s">
        <v>1638</v>
      </c>
      <c r="C15" s="240" t="s">
        <v>1192</v>
      </c>
      <c r="D15" s="240" t="s">
        <v>30</v>
      </c>
      <c r="E15" s="241">
        <v>2.61</v>
      </c>
      <c r="F15" s="241">
        <v>85</v>
      </c>
      <c r="G15" s="79" t="s">
        <v>262</v>
      </c>
    </row>
    <row r="16" spans="1:9" customFormat="1" ht="20.25" customHeight="1">
      <c r="A16" s="10">
        <v>7</v>
      </c>
      <c r="B16" s="79" t="s">
        <v>1639</v>
      </c>
      <c r="C16" s="240" t="s">
        <v>89</v>
      </c>
      <c r="D16" s="240" t="s">
        <v>10</v>
      </c>
      <c r="E16" s="241">
        <v>3.13</v>
      </c>
      <c r="F16" s="241">
        <v>91</v>
      </c>
      <c r="G16" s="79" t="s">
        <v>262</v>
      </c>
    </row>
    <row r="17" spans="1:9" customFormat="1" ht="20.25" customHeight="1">
      <c r="A17" s="158"/>
      <c r="B17" s="246"/>
      <c r="C17" s="247"/>
      <c r="D17" s="247"/>
      <c r="E17" s="248"/>
      <c r="F17" s="248"/>
      <c r="G17" s="246"/>
    </row>
    <row r="18" spans="1:9" customFormat="1" ht="20.25" customHeight="1">
      <c r="A18" s="259" t="s">
        <v>1640</v>
      </c>
      <c r="B18" s="259"/>
      <c r="C18" s="239"/>
      <c r="D18" s="239"/>
      <c r="E18" s="1"/>
      <c r="F18" s="1"/>
      <c r="G18" s="62"/>
    </row>
    <row r="19" spans="1:9" s="249" customFormat="1" ht="57.75" customHeight="1">
      <c r="A19" s="69" t="s">
        <v>603</v>
      </c>
      <c r="B19" s="69" t="s">
        <v>1634</v>
      </c>
      <c r="C19" s="372" t="s">
        <v>1366</v>
      </c>
      <c r="D19" s="373"/>
      <c r="E19" s="70" t="s">
        <v>1793</v>
      </c>
      <c r="F19" s="70" t="s">
        <v>1792</v>
      </c>
      <c r="G19" s="260" t="s">
        <v>1367</v>
      </c>
      <c r="H19" s="242" t="s">
        <v>494</v>
      </c>
      <c r="I19" s="243">
        <v>0</v>
      </c>
    </row>
    <row r="20" spans="1:9" s="80" customFormat="1" ht="20.25" customHeight="1">
      <c r="A20" s="27">
        <v>8</v>
      </c>
      <c r="B20" s="20" t="s">
        <v>718</v>
      </c>
      <c r="C20" s="20" t="s">
        <v>719</v>
      </c>
      <c r="D20" s="20" t="s">
        <v>85</v>
      </c>
      <c r="E20" s="21">
        <v>3.28</v>
      </c>
      <c r="F20" s="27">
        <v>93</v>
      </c>
      <c r="G20" s="79" t="s">
        <v>263</v>
      </c>
      <c r="H20" s="244" t="s">
        <v>1637</v>
      </c>
      <c r="I20" s="243">
        <v>3</v>
      </c>
    </row>
    <row r="21" spans="1:9" s="80" customFormat="1" ht="20.25" customHeight="1">
      <c r="A21" s="27">
        <v>9</v>
      </c>
      <c r="B21" s="20" t="s">
        <v>1641</v>
      </c>
      <c r="C21" s="20" t="s">
        <v>674</v>
      </c>
      <c r="D21" s="20" t="s">
        <v>19</v>
      </c>
      <c r="E21" s="21">
        <v>3.39</v>
      </c>
      <c r="F21" s="27">
        <v>88</v>
      </c>
      <c r="G21" s="79" t="s">
        <v>263</v>
      </c>
      <c r="H21" s="244" t="s">
        <v>262</v>
      </c>
      <c r="I21" s="243">
        <v>16</v>
      </c>
    </row>
    <row r="22" spans="1:9" s="80" customFormat="1" ht="20.25" customHeight="1">
      <c r="A22" s="27">
        <v>10</v>
      </c>
      <c r="B22" s="20" t="s">
        <v>713</v>
      </c>
      <c r="C22" s="20" t="s">
        <v>714</v>
      </c>
      <c r="D22" s="20" t="s">
        <v>71</v>
      </c>
      <c r="E22" s="21">
        <v>3.44</v>
      </c>
      <c r="F22" s="27">
        <v>96</v>
      </c>
      <c r="G22" s="79" t="s">
        <v>263</v>
      </c>
    </row>
    <row r="23" spans="1:9" s="80" customFormat="1" ht="20.25" customHeight="1">
      <c r="A23" s="27">
        <v>11</v>
      </c>
      <c r="B23" s="20" t="s">
        <v>1642</v>
      </c>
      <c r="C23" s="20" t="s">
        <v>632</v>
      </c>
      <c r="D23" s="20" t="s">
        <v>11</v>
      </c>
      <c r="E23" s="21">
        <v>2.89</v>
      </c>
      <c r="F23" s="27">
        <v>85</v>
      </c>
      <c r="G23" s="79" t="s">
        <v>262</v>
      </c>
    </row>
    <row r="24" spans="1:9" s="80" customFormat="1" ht="20.25" customHeight="1">
      <c r="A24" s="27">
        <v>12</v>
      </c>
      <c r="B24" s="20" t="s">
        <v>1643</v>
      </c>
      <c r="C24" s="20" t="s">
        <v>1644</v>
      </c>
      <c r="D24" s="20" t="s">
        <v>11</v>
      </c>
      <c r="E24" s="21">
        <v>2.63</v>
      </c>
      <c r="F24" s="27">
        <v>85</v>
      </c>
      <c r="G24" s="79" t="s">
        <v>262</v>
      </c>
    </row>
    <row r="25" spans="1:9" s="80" customFormat="1" ht="20.25" customHeight="1">
      <c r="A25" s="27">
        <v>13</v>
      </c>
      <c r="B25" s="20" t="s">
        <v>710</v>
      </c>
      <c r="C25" s="20" t="s">
        <v>106</v>
      </c>
      <c r="D25" s="20" t="s">
        <v>58</v>
      </c>
      <c r="E25" s="21">
        <v>3.09</v>
      </c>
      <c r="F25" s="27">
        <v>82</v>
      </c>
      <c r="G25" s="79" t="s">
        <v>262</v>
      </c>
    </row>
    <row r="26" spans="1:9" s="80" customFormat="1" ht="20.25" customHeight="1">
      <c r="A26" s="27">
        <v>14</v>
      </c>
      <c r="B26" s="20" t="s">
        <v>1645</v>
      </c>
      <c r="C26" s="20" t="s">
        <v>1646</v>
      </c>
      <c r="D26" s="20" t="s">
        <v>1597</v>
      </c>
      <c r="E26" s="21">
        <v>2.84</v>
      </c>
      <c r="F26" s="27">
        <v>87</v>
      </c>
      <c r="G26" s="79" t="s">
        <v>262</v>
      </c>
    </row>
    <row r="27" spans="1:9" s="80" customFormat="1" ht="20.25" customHeight="1">
      <c r="A27" s="27">
        <v>15</v>
      </c>
      <c r="B27" s="20" t="s">
        <v>1647</v>
      </c>
      <c r="C27" s="20" t="s">
        <v>94</v>
      </c>
      <c r="D27" s="20" t="s">
        <v>1451</v>
      </c>
      <c r="E27" s="21">
        <v>2.69</v>
      </c>
      <c r="F27" s="27">
        <v>89</v>
      </c>
      <c r="G27" s="79" t="s">
        <v>262</v>
      </c>
    </row>
    <row r="28" spans="1:9" s="80" customFormat="1" ht="20.25" customHeight="1">
      <c r="A28" s="27">
        <v>16</v>
      </c>
      <c r="B28" s="20" t="s">
        <v>1648</v>
      </c>
      <c r="C28" s="20" t="s">
        <v>127</v>
      </c>
      <c r="D28" s="20" t="s">
        <v>33</v>
      </c>
      <c r="E28" s="21">
        <v>2.71</v>
      </c>
      <c r="F28" s="27">
        <v>92</v>
      </c>
      <c r="G28" s="79" t="s">
        <v>262</v>
      </c>
    </row>
    <row r="29" spans="1:9" s="80" customFormat="1" ht="20.25" customHeight="1">
      <c r="A29" s="27">
        <v>17</v>
      </c>
      <c r="B29" s="20" t="s">
        <v>1649</v>
      </c>
      <c r="C29" s="20" t="s">
        <v>1650</v>
      </c>
      <c r="D29" s="20" t="s">
        <v>102</v>
      </c>
      <c r="E29" s="21">
        <v>2.59</v>
      </c>
      <c r="F29" s="27">
        <v>95</v>
      </c>
      <c r="G29" s="79" t="s">
        <v>262</v>
      </c>
    </row>
    <row r="30" spans="1:9" s="80" customFormat="1" ht="20.25" customHeight="1">
      <c r="A30" s="27">
        <v>18</v>
      </c>
      <c r="B30" s="20" t="s">
        <v>1651</v>
      </c>
      <c r="C30" s="20" t="s">
        <v>1652</v>
      </c>
      <c r="D30" s="20" t="s">
        <v>61</v>
      </c>
      <c r="E30" s="21">
        <v>2.69</v>
      </c>
      <c r="F30" s="27">
        <v>87</v>
      </c>
      <c r="G30" s="79" t="s">
        <v>262</v>
      </c>
    </row>
    <row r="31" spans="1:9" s="80" customFormat="1" ht="20.25" customHeight="1">
      <c r="A31" s="27">
        <v>19</v>
      </c>
      <c r="B31" s="20" t="s">
        <v>1653</v>
      </c>
      <c r="C31" s="20" t="s">
        <v>101</v>
      </c>
      <c r="D31" s="20" t="s">
        <v>21</v>
      </c>
      <c r="E31" s="21">
        <v>2.79</v>
      </c>
      <c r="F31" s="27">
        <v>84</v>
      </c>
      <c r="G31" s="79" t="s">
        <v>262</v>
      </c>
    </row>
    <row r="32" spans="1:9" s="80" customFormat="1" ht="20.25" customHeight="1">
      <c r="A32" s="27">
        <v>20</v>
      </c>
      <c r="B32" s="20" t="s">
        <v>1654</v>
      </c>
      <c r="C32" s="20" t="s">
        <v>130</v>
      </c>
      <c r="D32" s="20" t="s">
        <v>41</v>
      </c>
      <c r="E32" s="21">
        <v>2.71</v>
      </c>
      <c r="F32" s="27">
        <v>85</v>
      </c>
      <c r="G32" s="79" t="s">
        <v>262</v>
      </c>
    </row>
    <row r="33" spans="1:9" s="80" customFormat="1" ht="20.25" customHeight="1">
      <c r="A33" s="27">
        <v>21</v>
      </c>
      <c r="B33" s="20" t="s">
        <v>1655</v>
      </c>
      <c r="C33" s="20" t="s">
        <v>164</v>
      </c>
      <c r="D33" s="20" t="s">
        <v>10</v>
      </c>
      <c r="E33" s="21">
        <v>2.89</v>
      </c>
      <c r="F33" s="27">
        <v>83</v>
      </c>
      <c r="G33" s="79" t="s">
        <v>262</v>
      </c>
    </row>
    <row r="34" spans="1:9" s="80" customFormat="1" ht="20.25" customHeight="1">
      <c r="A34" s="27">
        <v>22</v>
      </c>
      <c r="B34" s="20" t="s">
        <v>1656</v>
      </c>
      <c r="C34" s="20" t="s">
        <v>1657</v>
      </c>
      <c r="D34" s="20" t="s">
        <v>652</v>
      </c>
      <c r="E34" s="21">
        <v>3</v>
      </c>
      <c r="F34" s="27">
        <v>84</v>
      </c>
      <c r="G34" s="79" t="s">
        <v>262</v>
      </c>
    </row>
    <row r="35" spans="1:9" s="80" customFormat="1" ht="20.25" customHeight="1">
      <c r="A35" s="27">
        <v>23</v>
      </c>
      <c r="B35" s="20" t="s">
        <v>1658</v>
      </c>
      <c r="C35" s="20" t="s">
        <v>101</v>
      </c>
      <c r="D35" s="20" t="s">
        <v>13</v>
      </c>
      <c r="E35" s="21">
        <v>2.63</v>
      </c>
      <c r="F35" s="27">
        <v>85</v>
      </c>
      <c r="G35" s="79" t="s">
        <v>262</v>
      </c>
    </row>
    <row r="36" spans="1:9" s="80" customFormat="1" ht="20.25" customHeight="1">
      <c r="A36" s="27">
        <v>24</v>
      </c>
      <c r="B36" s="20" t="s">
        <v>1659</v>
      </c>
      <c r="C36" s="20" t="s">
        <v>64</v>
      </c>
      <c r="D36" s="20" t="s">
        <v>13</v>
      </c>
      <c r="E36" s="21">
        <v>3.11</v>
      </c>
      <c r="F36" s="27">
        <v>85</v>
      </c>
      <c r="G36" s="79" t="s">
        <v>262</v>
      </c>
    </row>
    <row r="37" spans="1:9" s="80" customFormat="1" ht="20.25" customHeight="1">
      <c r="A37" s="27">
        <v>25</v>
      </c>
      <c r="B37" s="20" t="s">
        <v>1660</v>
      </c>
      <c r="C37" s="20" t="s">
        <v>1661</v>
      </c>
      <c r="D37" s="20" t="s">
        <v>13</v>
      </c>
      <c r="E37" s="21">
        <v>2.8</v>
      </c>
      <c r="F37" s="27">
        <v>85</v>
      </c>
      <c r="G37" s="79" t="s">
        <v>262</v>
      </c>
    </row>
    <row r="38" spans="1:9" s="80" customFormat="1" ht="20.25" customHeight="1">
      <c r="A38" s="27">
        <v>26</v>
      </c>
      <c r="B38" s="20" t="s">
        <v>1662</v>
      </c>
      <c r="C38" s="20" t="s">
        <v>20</v>
      </c>
      <c r="D38" s="20" t="s">
        <v>107</v>
      </c>
      <c r="E38" s="21">
        <v>2.59</v>
      </c>
      <c r="F38" s="27">
        <v>87</v>
      </c>
      <c r="G38" s="79" t="s">
        <v>262</v>
      </c>
    </row>
    <row r="39" spans="1:9" s="80" customFormat="1" ht="20.25" customHeight="1">
      <c r="A39" s="250"/>
      <c r="B39" s="251"/>
      <c r="C39" s="251"/>
      <c r="D39" s="251"/>
      <c r="E39" s="81"/>
      <c r="F39" s="250"/>
      <c r="G39" s="246"/>
    </row>
    <row r="40" spans="1:9" customFormat="1" ht="20.25" customHeight="1">
      <c r="A40" s="259" t="s">
        <v>695</v>
      </c>
      <c r="C40" s="239"/>
      <c r="D40" s="239"/>
      <c r="E40" s="1"/>
      <c r="F40" s="1"/>
      <c r="G40" s="62"/>
    </row>
    <row r="41" spans="1:9" customFormat="1" ht="39" customHeight="1">
      <c r="A41" s="69" t="s">
        <v>603</v>
      </c>
      <c r="B41" s="69" t="s">
        <v>1634</v>
      </c>
      <c r="C41" s="372" t="s">
        <v>1366</v>
      </c>
      <c r="D41" s="373"/>
      <c r="E41" s="70" t="s">
        <v>1793</v>
      </c>
      <c r="F41" s="70" t="s">
        <v>1792</v>
      </c>
      <c r="G41" s="260" t="s">
        <v>1367</v>
      </c>
    </row>
    <row r="42" spans="1:9" s="80" customFormat="1" ht="20.25" customHeight="1">
      <c r="A42" s="27">
        <v>27</v>
      </c>
      <c r="B42" s="42" t="s">
        <v>693</v>
      </c>
      <c r="C42" s="252" t="s">
        <v>694</v>
      </c>
      <c r="D42" s="252" t="s">
        <v>120</v>
      </c>
      <c r="E42" s="42" t="s">
        <v>1663</v>
      </c>
      <c r="F42" s="19">
        <v>93</v>
      </c>
      <c r="G42" s="27" t="s">
        <v>494</v>
      </c>
      <c r="H42" s="242" t="s">
        <v>494</v>
      </c>
      <c r="I42" s="243">
        <v>6</v>
      </c>
    </row>
    <row r="43" spans="1:9" s="80" customFormat="1" ht="20.25" customHeight="1">
      <c r="A43" s="27">
        <v>28</v>
      </c>
      <c r="B43" s="42" t="s">
        <v>698</v>
      </c>
      <c r="C43" s="252" t="s">
        <v>89</v>
      </c>
      <c r="D43" s="252" t="s">
        <v>33</v>
      </c>
      <c r="E43" s="42" t="s">
        <v>1664</v>
      </c>
      <c r="F43" s="19">
        <v>91</v>
      </c>
      <c r="G43" s="27" t="s">
        <v>494</v>
      </c>
      <c r="H43" s="243" t="s">
        <v>1637</v>
      </c>
      <c r="I43" s="243">
        <v>17</v>
      </c>
    </row>
    <row r="44" spans="1:9" s="80" customFormat="1" ht="20.25" customHeight="1">
      <c r="A44" s="27">
        <v>29</v>
      </c>
      <c r="B44" s="42" t="s">
        <v>699</v>
      </c>
      <c r="C44" s="252" t="s">
        <v>75</v>
      </c>
      <c r="D44" s="252" t="s">
        <v>40</v>
      </c>
      <c r="E44" s="42" t="s">
        <v>1665</v>
      </c>
      <c r="F44" s="19">
        <v>98</v>
      </c>
      <c r="G44" s="27" t="s">
        <v>494</v>
      </c>
      <c r="H44" s="243" t="s">
        <v>262</v>
      </c>
      <c r="I44" s="243">
        <v>16</v>
      </c>
    </row>
    <row r="45" spans="1:9" s="80" customFormat="1" ht="20.25" customHeight="1">
      <c r="A45" s="27">
        <v>30</v>
      </c>
      <c r="B45" s="42" t="s">
        <v>706</v>
      </c>
      <c r="C45" s="252" t="s">
        <v>707</v>
      </c>
      <c r="D45" s="252" t="s">
        <v>41</v>
      </c>
      <c r="E45" s="42" t="s">
        <v>1665</v>
      </c>
      <c r="F45" s="19">
        <v>94</v>
      </c>
      <c r="G45" s="27" t="s">
        <v>494</v>
      </c>
    </row>
    <row r="46" spans="1:9" s="80" customFormat="1" ht="20.25" customHeight="1">
      <c r="A46" s="27">
        <v>31</v>
      </c>
      <c r="B46" s="42" t="s">
        <v>1666</v>
      </c>
      <c r="C46" s="252" t="s">
        <v>726</v>
      </c>
      <c r="D46" s="252" t="s">
        <v>107</v>
      </c>
      <c r="E46" s="42" t="s">
        <v>1664</v>
      </c>
      <c r="F46" s="19">
        <v>91</v>
      </c>
      <c r="G46" s="27" t="s">
        <v>494</v>
      </c>
    </row>
    <row r="47" spans="1:9" s="80" customFormat="1" ht="20.25" customHeight="1">
      <c r="A47" s="27">
        <v>32</v>
      </c>
      <c r="B47" s="42" t="s">
        <v>1667</v>
      </c>
      <c r="C47" s="252" t="s">
        <v>22</v>
      </c>
      <c r="D47" s="252" t="s">
        <v>82</v>
      </c>
      <c r="E47" s="42" t="s">
        <v>1664</v>
      </c>
      <c r="F47" s="19">
        <v>97</v>
      </c>
      <c r="G47" s="27" t="s">
        <v>494</v>
      </c>
    </row>
    <row r="48" spans="1:9" s="34" customFormat="1" ht="20.25" customHeight="1">
      <c r="A48" s="27">
        <v>33</v>
      </c>
      <c r="B48" s="42" t="s">
        <v>1668</v>
      </c>
      <c r="C48" s="252" t="s">
        <v>674</v>
      </c>
      <c r="D48" s="252" t="s">
        <v>56</v>
      </c>
      <c r="E48" s="42" t="s">
        <v>1669</v>
      </c>
      <c r="F48" s="78">
        <v>88</v>
      </c>
      <c r="G48" s="27" t="s">
        <v>263</v>
      </c>
    </row>
    <row r="49" spans="1:7" s="34" customFormat="1" ht="20.25" customHeight="1">
      <c r="A49" s="27">
        <v>34</v>
      </c>
      <c r="B49" s="42" t="s">
        <v>696</v>
      </c>
      <c r="C49" s="252" t="s">
        <v>112</v>
      </c>
      <c r="D49" s="252" t="s">
        <v>387</v>
      </c>
      <c r="E49" s="42" t="s">
        <v>1670</v>
      </c>
      <c r="F49" s="78">
        <v>88</v>
      </c>
      <c r="G49" s="27" t="s">
        <v>263</v>
      </c>
    </row>
    <row r="50" spans="1:7" s="34" customFormat="1" ht="20.25" customHeight="1">
      <c r="A50" s="27">
        <v>35</v>
      </c>
      <c r="B50" s="42" t="s">
        <v>1671</v>
      </c>
      <c r="C50" s="252" t="s">
        <v>1672</v>
      </c>
      <c r="D50" s="252" t="s">
        <v>33</v>
      </c>
      <c r="E50" s="42" t="s">
        <v>933</v>
      </c>
      <c r="F50" s="78">
        <v>92</v>
      </c>
      <c r="G50" s="27" t="s">
        <v>263</v>
      </c>
    </row>
    <row r="51" spans="1:7" s="34" customFormat="1" ht="20.25" customHeight="1">
      <c r="A51" s="27">
        <v>36</v>
      </c>
      <c r="B51" s="42" t="s">
        <v>1673</v>
      </c>
      <c r="C51" s="252" t="s">
        <v>137</v>
      </c>
      <c r="D51" s="252" t="s">
        <v>87</v>
      </c>
      <c r="E51" s="42" t="s">
        <v>1674</v>
      </c>
      <c r="F51" s="78">
        <v>88</v>
      </c>
      <c r="G51" s="27" t="s">
        <v>263</v>
      </c>
    </row>
    <row r="52" spans="1:7" s="34" customFormat="1" ht="20.25" customHeight="1">
      <c r="A52" s="27">
        <v>37</v>
      </c>
      <c r="B52" s="42" t="s">
        <v>1675</v>
      </c>
      <c r="C52" s="252" t="s">
        <v>1676</v>
      </c>
      <c r="D52" s="252" t="s">
        <v>21</v>
      </c>
      <c r="E52" s="42" t="s">
        <v>1677</v>
      </c>
      <c r="F52" s="78">
        <v>88</v>
      </c>
      <c r="G52" s="27" t="s">
        <v>263</v>
      </c>
    </row>
    <row r="53" spans="1:7" s="34" customFormat="1" ht="20.25" customHeight="1">
      <c r="A53" s="27">
        <v>38</v>
      </c>
      <c r="B53" s="42" t="s">
        <v>700</v>
      </c>
      <c r="C53" s="252" t="s">
        <v>701</v>
      </c>
      <c r="D53" s="252" t="s">
        <v>702</v>
      </c>
      <c r="E53" s="42" t="s">
        <v>1669</v>
      </c>
      <c r="F53" s="78">
        <v>86</v>
      </c>
      <c r="G53" s="27" t="s">
        <v>263</v>
      </c>
    </row>
    <row r="54" spans="1:7" s="34" customFormat="1" ht="20.25" customHeight="1">
      <c r="A54" s="27">
        <v>39</v>
      </c>
      <c r="B54" s="42" t="s">
        <v>703</v>
      </c>
      <c r="C54" s="252" t="s">
        <v>704</v>
      </c>
      <c r="D54" s="252" t="s">
        <v>9</v>
      </c>
      <c r="E54" s="42" t="s">
        <v>1678</v>
      </c>
      <c r="F54" s="78">
        <v>88</v>
      </c>
      <c r="G54" s="27" t="s">
        <v>263</v>
      </c>
    </row>
    <row r="55" spans="1:7" s="34" customFormat="1" ht="20.25" customHeight="1">
      <c r="A55" s="27">
        <v>40</v>
      </c>
      <c r="B55" s="42" t="s">
        <v>705</v>
      </c>
      <c r="C55" s="252" t="s">
        <v>22</v>
      </c>
      <c r="D55" s="252" t="s">
        <v>19</v>
      </c>
      <c r="E55" s="42" t="s">
        <v>1679</v>
      </c>
      <c r="F55" s="78">
        <v>90</v>
      </c>
      <c r="G55" s="27" t="s">
        <v>263</v>
      </c>
    </row>
    <row r="56" spans="1:7" s="34" customFormat="1" ht="20.25" customHeight="1">
      <c r="A56" s="27">
        <v>41</v>
      </c>
      <c r="B56" s="42" t="s">
        <v>1680</v>
      </c>
      <c r="C56" s="252" t="s">
        <v>1681</v>
      </c>
      <c r="D56" s="252" t="s">
        <v>1682</v>
      </c>
      <c r="E56" s="42" t="s">
        <v>932</v>
      </c>
      <c r="F56" s="78">
        <v>83</v>
      </c>
      <c r="G56" s="27" t="s">
        <v>263</v>
      </c>
    </row>
    <row r="57" spans="1:7" s="34" customFormat="1" ht="20.25" customHeight="1">
      <c r="A57" s="27">
        <v>42</v>
      </c>
      <c r="B57" s="42" t="s">
        <v>1683</v>
      </c>
      <c r="C57" s="252" t="s">
        <v>1684</v>
      </c>
      <c r="D57" s="252" t="s">
        <v>116</v>
      </c>
      <c r="E57" s="42" t="s">
        <v>933</v>
      </c>
      <c r="F57" s="78">
        <v>88</v>
      </c>
      <c r="G57" s="27" t="s">
        <v>263</v>
      </c>
    </row>
    <row r="58" spans="1:7" s="34" customFormat="1" ht="20.25" customHeight="1">
      <c r="A58" s="27">
        <v>43</v>
      </c>
      <c r="B58" s="42" t="s">
        <v>1685</v>
      </c>
      <c r="C58" s="252" t="s">
        <v>47</v>
      </c>
      <c r="D58" s="252" t="s">
        <v>30</v>
      </c>
      <c r="E58" s="42" t="s">
        <v>1669</v>
      </c>
      <c r="F58" s="78">
        <v>85</v>
      </c>
      <c r="G58" s="27" t="s">
        <v>263</v>
      </c>
    </row>
    <row r="59" spans="1:7" s="34" customFormat="1" ht="20.25" customHeight="1">
      <c r="A59" s="27">
        <v>44</v>
      </c>
      <c r="B59" s="42" t="s">
        <v>1686</v>
      </c>
      <c r="C59" s="252" t="s">
        <v>1687</v>
      </c>
      <c r="D59" s="252" t="s">
        <v>13</v>
      </c>
      <c r="E59" s="42" t="s">
        <v>1186</v>
      </c>
      <c r="F59" s="78">
        <v>88</v>
      </c>
      <c r="G59" s="27" t="s">
        <v>263</v>
      </c>
    </row>
    <row r="60" spans="1:7" s="34" customFormat="1" ht="20.25" customHeight="1">
      <c r="A60" s="27">
        <v>45</v>
      </c>
      <c r="B60" s="42" t="s">
        <v>708</v>
      </c>
      <c r="C60" s="252" t="s">
        <v>709</v>
      </c>
      <c r="D60" s="252" t="s">
        <v>199</v>
      </c>
      <c r="E60" s="42" t="s">
        <v>935</v>
      </c>
      <c r="F60" s="78">
        <v>89</v>
      </c>
      <c r="G60" s="27" t="s">
        <v>263</v>
      </c>
    </row>
    <row r="61" spans="1:7" s="34" customFormat="1" ht="20.25" customHeight="1">
      <c r="A61" s="27">
        <v>46</v>
      </c>
      <c r="B61" s="42" t="s">
        <v>1688</v>
      </c>
      <c r="C61" s="252" t="s">
        <v>1264</v>
      </c>
      <c r="D61" s="252" t="s">
        <v>51</v>
      </c>
      <c r="E61" s="42" t="s">
        <v>1689</v>
      </c>
      <c r="F61" s="78">
        <v>89</v>
      </c>
      <c r="G61" s="27" t="s">
        <v>263</v>
      </c>
    </row>
    <row r="62" spans="1:7" s="34" customFormat="1" ht="20.25" customHeight="1">
      <c r="A62" s="27">
        <v>47</v>
      </c>
      <c r="B62" s="42" t="s">
        <v>1690</v>
      </c>
      <c r="C62" s="252" t="s">
        <v>150</v>
      </c>
      <c r="D62" s="252" t="s">
        <v>172</v>
      </c>
      <c r="E62" s="42" t="s">
        <v>1669</v>
      </c>
      <c r="F62" s="78">
        <v>95</v>
      </c>
      <c r="G62" s="27" t="s">
        <v>263</v>
      </c>
    </row>
    <row r="63" spans="1:7" s="34" customFormat="1" ht="20.25" customHeight="1">
      <c r="A63" s="27">
        <v>48</v>
      </c>
      <c r="B63" s="42" t="s">
        <v>1691</v>
      </c>
      <c r="C63" s="252" t="s">
        <v>124</v>
      </c>
      <c r="D63" s="252" t="s">
        <v>90</v>
      </c>
      <c r="E63" s="42" t="s">
        <v>1692</v>
      </c>
      <c r="F63" s="78">
        <v>87</v>
      </c>
      <c r="G63" s="27" t="s">
        <v>263</v>
      </c>
    </row>
    <row r="64" spans="1:7" s="34" customFormat="1" ht="20.25" customHeight="1">
      <c r="A64" s="27">
        <v>49</v>
      </c>
      <c r="B64" s="42" t="s">
        <v>1693</v>
      </c>
      <c r="C64" s="252" t="s">
        <v>1694</v>
      </c>
      <c r="D64" s="252" t="s">
        <v>1695</v>
      </c>
      <c r="E64" s="42" t="s">
        <v>935</v>
      </c>
      <c r="F64" s="78">
        <v>80</v>
      </c>
      <c r="G64" s="27" t="s">
        <v>263</v>
      </c>
    </row>
    <row r="65" spans="1:7" s="34" customFormat="1" ht="20.25" customHeight="1">
      <c r="A65" s="27">
        <v>50</v>
      </c>
      <c r="B65" s="42" t="s">
        <v>1696</v>
      </c>
      <c r="C65" s="252" t="s">
        <v>1697</v>
      </c>
      <c r="D65" s="252" t="s">
        <v>56</v>
      </c>
      <c r="E65" s="42" t="s">
        <v>1698</v>
      </c>
      <c r="F65" s="10">
        <v>83</v>
      </c>
      <c r="G65" s="79" t="s">
        <v>262</v>
      </c>
    </row>
    <row r="66" spans="1:7" s="34" customFormat="1" ht="20.25" customHeight="1">
      <c r="A66" s="27">
        <v>51</v>
      </c>
      <c r="B66" s="42" t="s">
        <v>1699</v>
      </c>
      <c r="C66" s="252" t="s">
        <v>20</v>
      </c>
      <c r="D66" s="252" t="s">
        <v>28</v>
      </c>
      <c r="E66" s="42" t="s">
        <v>641</v>
      </c>
      <c r="F66" s="10">
        <v>87</v>
      </c>
      <c r="G66" s="79" t="s">
        <v>262</v>
      </c>
    </row>
    <row r="67" spans="1:7" s="34" customFormat="1" ht="20.25" customHeight="1">
      <c r="A67" s="27">
        <v>52</v>
      </c>
      <c r="B67" s="42" t="s">
        <v>1700</v>
      </c>
      <c r="C67" s="252" t="s">
        <v>1701</v>
      </c>
      <c r="D67" s="252" t="s">
        <v>387</v>
      </c>
      <c r="E67" s="42" t="s">
        <v>471</v>
      </c>
      <c r="F67" s="10">
        <v>83</v>
      </c>
      <c r="G67" s="79" t="s">
        <v>262</v>
      </c>
    </row>
    <row r="68" spans="1:7" s="34" customFormat="1" ht="20.25" customHeight="1">
      <c r="A68" s="27">
        <v>53</v>
      </c>
      <c r="B68" s="42" t="s">
        <v>1702</v>
      </c>
      <c r="C68" s="252" t="s">
        <v>119</v>
      </c>
      <c r="D68" s="252" t="s">
        <v>387</v>
      </c>
      <c r="E68" s="42" t="s">
        <v>659</v>
      </c>
      <c r="F68" s="10">
        <v>95</v>
      </c>
      <c r="G68" s="79" t="s">
        <v>262</v>
      </c>
    </row>
    <row r="69" spans="1:7" s="34" customFormat="1" ht="20.25" customHeight="1">
      <c r="A69" s="27">
        <v>54</v>
      </c>
      <c r="B69" s="42" t="s">
        <v>697</v>
      </c>
      <c r="C69" s="252" t="s">
        <v>53</v>
      </c>
      <c r="D69" s="252" t="s">
        <v>44</v>
      </c>
      <c r="E69" s="42" t="s">
        <v>940</v>
      </c>
      <c r="F69" s="10">
        <v>87</v>
      </c>
      <c r="G69" s="79" t="s">
        <v>262</v>
      </c>
    </row>
    <row r="70" spans="1:7" s="34" customFormat="1" ht="20.25" customHeight="1">
      <c r="A70" s="27">
        <v>55</v>
      </c>
      <c r="B70" s="42" t="s">
        <v>1703</v>
      </c>
      <c r="C70" s="252" t="s">
        <v>1704</v>
      </c>
      <c r="D70" s="252" t="s">
        <v>1705</v>
      </c>
      <c r="E70" s="42" t="s">
        <v>940</v>
      </c>
      <c r="F70" s="10">
        <v>80</v>
      </c>
      <c r="G70" s="79" t="s">
        <v>262</v>
      </c>
    </row>
    <row r="71" spans="1:7" s="34" customFormat="1" ht="20.25" customHeight="1">
      <c r="A71" s="27">
        <v>56</v>
      </c>
      <c r="B71" s="42" t="s">
        <v>1706</v>
      </c>
      <c r="C71" s="252" t="s">
        <v>1707</v>
      </c>
      <c r="D71" s="252" t="s">
        <v>1708</v>
      </c>
      <c r="E71" s="42" t="s">
        <v>1709</v>
      </c>
      <c r="F71" s="10">
        <v>80</v>
      </c>
      <c r="G71" s="79" t="s">
        <v>262</v>
      </c>
    </row>
    <row r="72" spans="1:7" s="34" customFormat="1" ht="20.25" customHeight="1">
      <c r="A72" s="27">
        <v>57</v>
      </c>
      <c r="B72" s="42" t="s">
        <v>1710</v>
      </c>
      <c r="C72" s="252" t="s">
        <v>1711</v>
      </c>
      <c r="D72" s="252" t="s">
        <v>176</v>
      </c>
      <c r="E72" s="42" t="s">
        <v>1712</v>
      </c>
      <c r="F72" s="10">
        <v>80</v>
      </c>
      <c r="G72" s="79" t="s">
        <v>262</v>
      </c>
    </row>
    <row r="73" spans="1:7" s="34" customFormat="1" ht="20.25" customHeight="1">
      <c r="A73" s="27">
        <v>58</v>
      </c>
      <c r="B73" s="42" t="s">
        <v>1713</v>
      </c>
      <c r="C73" s="252" t="s">
        <v>111</v>
      </c>
      <c r="D73" s="252" t="s">
        <v>21</v>
      </c>
      <c r="E73" s="42" t="s">
        <v>465</v>
      </c>
      <c r="F73" s="10">
        <v>83</v>
      </c>
      <c r="G73" s="79" t="s">
        <v>262</v>
      </c>
    </row>
    <row r="74" spans="1:7" s="34" customFormat="1" ht="20.25" customHeight="1">
      <c r="A74" s="27">
        <v>59</v>
      </c>
      <c r="B74" s="42" t="s">
        <v>1714</v>
      </c>
      <c r="C74" s="252" t="s">
        <v>1715</v>
      </c>
      <c r="D74" s="252" t="s">
        <v>158</v>
      </c>
      <c r="E74" s="42" t="s">
        <v>1716</v>
      </c>
      <c r="F74" s="10">
        <v>94</v>
      </c>
      <c r="G74" s="79" t="s">
        <v>262</v>
      </c>
    </row>
    <row r="75" spans="1:7" s="34" customFormat="1" ht="20.25" customHeight="1">
      <c r="A75" s="27">
        <v>60</v>
      </c>
      <c r="B75" s="42" t="s">
        <v>1717</v>
      </c>
      <c r="C75" s="252" t="s">
        <v>1718</v>
      </c>
      <c r="D75" s="252" t="s">
        <v>96</v>
      </c>
      <c r="E75" s="42" t="s">
        <v>646</v>
      </c>
      <c r="F75" s="10">
        <v>87</v>
      </c>
      <c r="G75" s="79" t="s">
        <v>262</v>
      </c>
    </row>
    <row r="76" spans="1:7" s="34" customFormat="1" ht="20.25" customHeight="1">
      <c r="A76" s="27">
        <v>61</v>
      </c>
      <c r="B76" s="42" t="s">
        <v>1719</v>
      </c>
      <c r="C76" s="252" t="s">
        <v>1720</v>
      </c>
      <c r="D76" s="252" t="s">
        <v>30</v>
      </c>
      <c r="E76" s="42" t="s">
        <v>460</v>
      </c>
      <c r="F76" s="10">
        <v>85</v>
      </c>
      <c r="G76" s="79" t="s">
        <v>262</v>
      </c>
    </row>
    <row r="77" spans="1:7" s="34" customFormat="1" ht="20.25" customHeight="1">
      <c r="A77" s="27">
        <v>62</v>
      </c>
      <c r="B77" s="42" t="s">
        <v>1721</v>
      </c>
      <c r="C77" s="252" t="s">
        <v>132</v>
      </c>
      <c r="D77" s="252" t="s">
        <v>118</v>
      </c>
      <c r="E77" s="42" t="s">
        <v>995</v>
      </c>
      <c r="F77" s="10">
        <v>85</v>
      </c>
      <c r="G77" s="79" t="s">
        <v>262</v>
      </c>
    </row>
    <row r="78" spans="1:7" s="34" customFormat="1" ht="20.25" customHeight="1">
      <c r="A78" s="27">
        <v>63</v>
      </c>
      <c r="B78" s="42" t="s">
        <v>1722</v>
      </c>
      <c r="C78" s="252" t="s">
        <v>593</v>
      </c>
      <c r="D78" s="252" t="s">
        <v>51</v>
      </c>
      <c r="E78" s="42" t="s">
        <v>1716</v>
      </c>
      <c r="F78" s="10">
        <v>87</v>
      </c>
      <c r="G78" s="79" t="s">
        <v>262</v>
      </c>
    </row>
    <row r="79" spans="1:7" s="34" customFormat="1" ht="20.25" customHeight="1">
      <c r="A79" s="27">
        <v>64</v>
      </c>
      <c r="B79" s="42" t="s">
        <v>1723</v>
      </c>
      <c r="C79" s="252" t="s">
        <v>174</v>
      </c>
      <c r="D79" s="252" t="s">
        <v>730</v>
      </c>
      <c r="E79" s="42" t="s">
        <v>1724</v>
      </c>
      <c r="F79" s="10">
        <v>86</v>
      </c>
      <c r="G79" s="79" t="s">
        <v>262</v>
      </c>
    </row>
    <row r="80" spans="1:7" s="34" customFormat="1" ht="20.25" customHeight="1">
      <c r="A80" s="27">
        <v>65</v>
      </c>
      <c r="B80" s="42" t="s">
        <v>1725</v>
      </c>
      <c r="C80" s="252" t="s">
        <v>1726</v>
      </c>
      <c r="D80" s="252" t="s">
        <v>82</v>
      </c>
      <c r="E80" s="42" t="s">
        <v>1716</v>
      </c>
      <c r="F80" s="10">
        <v>89</v>
      </c>
      <c r="G80" s="79" t="s">
        <v>262</v>
      </c>
    </row>
    <row r="81" spans="1:9" s="34" customFormat="1" ht="20.25" customHeight="1">
      <c r="A81" s="250"/>
      <c r="B81" s="253"/>
      <c r="C81" s="254"/>
      <c r="D81" s="254"/>
      <c r="E81" s="253"/>
      <c r="F81" s="158"/>
      <c r="G81" s="246"/>
    </row>
    <row r="82" spans="1:9" customFormat="1" ht="20.25" customHeight="1">
      <c r="A82" s="259" t="s">
        <v>681</v>
      </c>
      <c r="C82" s="239"/>
      <c r="D82" s="239"/>
      <c r="E82" s="1"/>
      <c r="F82" s="1"/>
      <c r="G82" s="62"/>
    </row>
    <row r="83" spans="1:9" s="34" customFormat="1" ht="36" customHeight="1">
      <c r="A83" s="69" t="s">
        <v>603</v>
      </c>
      <c r="B83" s="69" t="s">
        <v>1634</v>
      </c>
      <c r="C83" s="372" t="s">
        <v>1366</v>
      </c>
      <c r="D83" s="373"/>
      <c r="E83" s="70" t="s">
        <v>1793</v>
      </c>
      <c r="F83" s="70" t="s">
        <v>1792</v>
      </c>
      <c r="G83" s="260" t="s">
        <v>1367</v>
      </c>
    </row>
    <row r="84" spans="1:9" s="80" customFormat="1" ht="20.25" customHeight="1">
      <c r="A84" s="27">
        <v>66</v>
      </c>
      <c r="B84" s="20" t="s">
        <v>679</v>
      </c>
      <c r="C84" s="20" t="s">
        <v>680</v>
      </c>
      <c r="D84" s="20" t="s">
        <v>11</v>
      </c>
      <c r="E84" s="21">
        <v>3.82</v>
      </c>
      <c r="F84" s="27">
        <v>99</v>
      </c>
      <c r="G84" s="27" t="s">
        <v>494</v>
      </c>
      <c r="H84" s="255" t="s">
        <v>494</v>
      </c>
      <c r="I84" s="243">
        <v>4</v>
      </c>
    </row>
    <row r="85" spans="1:9" s="80" customFormat="1" ht="20.25" customHeight="1">
      <c r="A85" s="27">
        <v>67</v>
      </c>
      <c r="B85" s="20" t="s">
        <v>682</v>
      </c>
      <c r="C85" s="20" t="s">
        <v>683</v>
      </c>
      <c r="D85" s="20" t="s">
        <v>684</v>
      </c>
      <c r="E85" s="21">
        <v>3.91</v>
      </c>
      <c r="F85" s="27">
        <v>100</v>
      </c>
      <c r="G85" s="27" t="s">
        <v>494</v>
      </c>
      <c r="H85" s="243" t="s">
        <v>263</v>
      </c>
      <c r="I85" s="243">
        <v>8</v>
      </c>
    </row>
    <row r="86" spans="1:9" s="80" customFormat="1" ht="20.25" customHeight="1">
      <c r="A86" s="27">
        <v>68</v>
      </c>
      <c r="B86" s="20" t="s">
        <v>687</v>
      </c>
      <c r="C86" s="20" t="s">
        <v>94</v>
      </c>
      <c r="D86" s="20" t="s">
        <v>61</v>
      </c>
      <c r="E86" s="21">
        <v>3.82</v>
      </c>
      <c r="F86" s="27">
        <v>93</v>
      </c>
      <c r="G86" s="27" t="s">
        <v>494</v>
      </c>
      <c r="H86" s="243" t="s">
        <v>262</v>
      </c>
      <c r="I86" s="243">
        <v>7</v>
      </c>
    </row>
    <row r="87" spans="1:9" s="80" customFormat="1" ht="20.25" customHeight="1">
      <c r="A87" s="27">
        <v>69</v>
      </c>
      <c r="B87" s="20" t="s">
        <v>1727</v>
      </c>
      <c r="C87" s="20" t="s">
        <v>1096</v>
      </c>
      <c r="D87" s="20" t="s">
        <v>107</v>
      </c>
      <c r="E87" s="21">
        <v>3.67</v>
      </c>
      <c r="F87" s="27">
        <v>94</v>
      </c>
      <c r="G87" s="27" t="s">
        <v>494</v>
      </c>
    </row>
    <row r="88" spans="1:9" s="80" customFormat="1" ht="20.25" customHeight="1">
      <c r="A88" s="27">
        <v>70</v>
      </c>
      <c r="B88" s="20" t="s">
        <v>685</v>
      </c>
      <c r="C88" s="20" t="s">
        <v>686</v>
      </c>
      <c r="D88" s="20" t="s">
        <v>54</v>
      </c>
      <c r="E88" s="21">
        <v>3.67</v>
      </c>
      <c r="F88" s="27">
        <v>89</v>
      </c>
      <c r="G88" s="27" t="s">
        <v>263</v>
      </c>
    </row>
    <row r="89" spans="1:9" s="80" customFormat="1" ht="20.25" customHeight="1">
      <c r="A89" s="27">
        <v>71</v>
      </c>
      <c r="B89" s="20" t="s">
        <v>690</v>
      </c>
      <c r="C89" s="20" t="s">
        <v>123</v>
      </c>
      <c r="D89" s="20" t="s">
        <v>19</v>
      </c>
      <c r="E89" s="21">
        <v>3.82</v>
      </c>
      <c r="F89" s="27">
        <v>89</v>
      </c>
      <c r="G89" s="27" t="s">
        <v>263</v>
      </c>
    </row>
    <row r="90" spans="1:9" s="80" customFormat="1" ht="20.25" customHeight="1">
      <c r="A90" s="27">
        <v>72</v>
      </c>
      <c r="B90" s="20" t="s">
        <v>692</v>
      </c>
      <c r="C90" s="20" t="s">
        <v>12</v>
      </c>
      <c r="D90" s="20" t="s">
        <v>80</v>
      </c>
      <c r="E90" s="21">
        <v>3.64</v>
      </c>
      <c r="F90" s="27">
        <v>88</v>
      </c>
      <c r="G90" s="27" t="s">
        <v>263</v>
      </c>
    </row>
    <row r="91" spans="1:9" s="80" customFormat="1" ht="20.25" customHeight="1">
      <c r="A91" s="27">
        <v>73</v>
      </c>
      <c r="B91" s="20" t="s">
        <v>1728</v>
      </c>
      <c r="C91" s="20" t="s">
        <v>101</v>
      </c>
      <c r="D91" s="20" t="s">
        <v>68</v>
      </c>
      <c r="E91" s="21">
        <v>3.29</v>
      </c>
      <c r="F91" s="27">
        <v>80</v>
      </c>
      <c r="G91" s="27" t="s">
        <v>263</v>
      </c>
    </row>
    <row r="92" spans="1:9" s="80" customFormat="1" ht="20.25" customHeight="1">
      <c r="A92" s="27">
        <v>74</v>
      </c>
      <c r="B92" s="20" t="s">
        <v>1729</v>
      </c>
      <c r="C92" s="20" t="s">
        <v>254</v>
      </c>
      <c r="D92" s="20" t="s">
        <v>41</v>
      </c>
      <c r="E92" s="21">
        <v>3.42</v>
      </c>
      <c r="F92" s="27">
        <v>80</v>
      </c>
      <c r="G92" s="27" t="s">
        <v>263</v>
      </c>
    </row>
    <row r="93" spans="1:9" s="80" customFormat="1" ht="20.25" customHeight="1">
      <c r="A93" s="27">
        <v>75</v>
      </c>
      <c r="B93" s="20" t="s">
        <v>1730</v>
      </c>
      <c r="C93" s="20" t="s">
        <v>20</v>
      </c>
      <c r="D93" s="20" t="s">
        <v>375</v>
      </c>
      <c r="E93" s="21">
        <v>3.55</v>
      </c>
      <c r="F93" s="27">
        <v>87</v>
      </c>
      <c r="G93" s="27" t="s">
        <v>263</v>
      </c>
    </row>
    <row r="94" spans="1:9" s="80" customFormat="1" ht="20.25" customHeight="1">
      <c r="A94" s="27">
        <v>76</v>
      </c>
      <c r="B94" s="20" t="s">
        <v>1731</v>
      </c>
      <c r="C94" s="20" t="s">
        <v>219</v>
      </c>
      <c r="D94" s="20" t="s">
        <v>51</v>
      </c>
      <c r="E94" s="21">
        <v>3.24</v>
      </c>
      <c r="F94" s="27">
        <v>80</v>
      </c>
      <c r="G94" s="27" t="s">
        <v>263</v>
      </c>
    </row>
    <row r="95" spans="1:9" s="80" customFormat="1" ht="20.25" customHeight="1">
      <c r="A95" s="27">
        <v>77</v>
      </c>
      <c r="B95" s="20" t="s">
        <v>1732</v>
      </c>
      <c r="C95" s="20" t="s">
        <v>167</v>
      </c>
      <c r="D95" s="20" t="s">
        <v>76</v>
      </c>
      <c r="E95" s="21">
        <v>3.44</v>
      </c>
      <c r="F95" s="27">
        <v>94</v>
      </c>
      <c r="G95" s="27" t="s">
        <v>263</v>
      </c>
    </row>
    <row r="96" spans="1:9" s="80" customFormat="1" ht="20.25" customHeight="1">
      <c r="A96" s="27">
        <v>78</v>
      </c>
      <c r="B96" s="20" t="s">
        <v>1733</v>
      </c>
      <c r="C96" s="20" t="s">
        <v>915</v>
      </c>
      <c r="D96" s="20" t="s">
        <v>11</v>
      </c>
      <c r="E96" s="21">
        <v>2.91</v>
      </c>
      <c r="F96" s="27">
        <v>83</v>
      </c>
      <c r="G96" s="27" t="s">
        <v>262</v>
      </c>
    </row>
    <row r="97" spans="1:9" s="80" customFormat="1" ht="20.25" customHeight="1">
      <c r="A97" s="27">
        <v>79</v>
      </c>
      <c r="B97" s="20" t="s">
        <v>1734</v>
      </c>
      <c r="C97" s="20" t="s">
        <v>353</v>
      </c>
      <c r="D97" s="20" t="s">
        <v>725</v>
      </c>
      <c r="E97" s="21">
        <v>3.11</v>
      </c>
      <c r="F97" s="27">
        <v>83</v>
      </c>
      <c r="G97" s="27" t="s">
        <v>262</v>
      </c>
    </row>
    <row r="98" spans="1:9" s="80" customFormat="1" ht="20.25" customHeight="1">
      <c r="A98" s="27">
        <v>80</v>
      </c>
      <c r="B98" s="20" t="s">
        <v>1735</v>
      </c>
      <c r="C98" s="20" t="s">
        <v>1178</v>
      </c>
      <c r="D98" s="20" t="s">
        <v>66</v>
      </c>
      <c r="E98" s="21">
        <v>3.03</v>
      </c>
      <c r="F98" s="27">
        <v>81</v>
      </c>
      <c r="G98" s="27" t="s">
        <v>262</v>
      </c>
    </row>
    <row r="99" spans="1:9" s="80" customFormat="1" ht="20.25" customHeight="1">
      <c r="A99" s="27">
        <v>81</v>
      </c>
      <c r="B99" s="20" t="s">
        <v>1736</v>
      </c>
      <c r="C99" s="20" t="s">
        <v>20</v>
      </c>
      <c r="D99" s="20" t="s">
        <v>55</v>
      </c>
      <c r="E99" s="21">
        <v>2.87</v>
      </c>
      <c r="F99" s="27">
        <v>80</v>
      </c>
      <c r="G99" s="27" t="s">
        <v>262</v>
      </c>
    </row>
    <row r="100" spans="1:9" s="80" customFormat="1" ht="20.25" customHeight="1">
      <c r="A100" s="27">
        <v>82</v>
      </c>
      <c r="B100" s="20" t="s">
        <v>688</v>
      </c>
      <c r="C100" s="20" t="s">
        <v>689</v>
      </c>
      <c r="D100" s="20" t="s">
        <v>21</v>
      </c>
      <c r="E100" s="21">
        <v>3</v>
      </c>
      <c r="F100" s="27">
        <v>83</v>
      </c>
      <c r="G100" s="27" t="s">
        <v>262</v>
      </c>
    </row>
    <row r="101" spans="1:9" s="80" customFormat="1" ht="20.25" customHeight="1">
      <c r="A101" s="27">
        <v>83</v>
      </c>
      <c r="B101" s="20" t="s">
        <v>1737</v>
      </c>
      <c r="C101" s="20" t="s">
        <v>20</v>
      </c>
      <c r="D101" s="20" t="s">
        <v>70</v>
      </c>
      <c r="E101" s="21">
        <v>3.18</v>
      </c>
      <c r="F101" s="27">
        <v>83</v>
      </c>
      <c r="G101" s="27" t="s">
        <v>262</v>
      </c>
    </row>
    <row r="102" spans="1:9" s="80" customFormat="1" ht="20.25" customHeight="1">
      <c r="A102" s="27">
        <v>84</v>
      </c>
      <c r="B102" s="20" t="s">
        <v>691</v>
      </c>
      <c r="C102" s="20" t="s">
        <v>616</v>
      </c>
      <c r="D102" s="20" t="s">
        <v>30</v>
      </c>
      <c r="E102" s="21">
        <v>2.85</v>
      </c>
      <c r="F102" s="27">
        <v>82</v>
      </c>
      <c r="G102" s="27" t="s">
        <v>262</v>
      </c>
    </row>
    <row r="103" spans="1:9" customFormat="1" ht="20.25" customHeight="1">
      <c r="A103" s="1"/>
      <c r="C103" s="239"/>
      <c r="D103" s="239"/>
      <c r="E103" s="1"/>
      <c r="F103" s="1"/>
      <c r="G103" s="62"/>
    </row>
    <row r="104" spans="1:9" customFormat="1" ht="20.25" customHeight="1">
      <c r="A104" s="259" t="s">
        <v>1738</v>
      </c>
      <c r="C104" s="239"/>
      <c r="D104" s="239"/>
      <c r="E104" s="1"/>
      <c r="F104" s="1"/>
      <c r="G104" s="62"/>
    </row>
    <row r="105" spans="1:9" s="34" customFormat="1" ht="41.25" customHeight="1">
      <c r="A105" s="69" t="s">
        <v>603</v>
      </c>
      <c r="B105" s="69" t="s">
        <v>1634</v>
      </c>
      <c r="C105" s="372" t="s">
        <v>1366</v>
      </c>
      <c r="D105" s="373"/>
      <c r="E105" s="70" t="s">
        <v>1793</v>
      </c>
      <c r="F105" s="70" t="s">
        <v>1792</v>
      </c>
      <c r="G105" s="260" t="s">
        <v>1367</v>
      </c>
    </row>
    <row r="106" spans="1:9" s="256" customFormat="1" ht="20.25" customHeight="1">
      <c r="A106" s="10">
        <v>85</v>
      </c>
      <c r="B106" s="20" t="s">
        <v>1739</v>
      </c>
      <c r="C106" s="20" t="s">
        <v>1740</v>
      </c>
      <c r="D106" s="20" t="s">
        <v>141</v>
      </c>
      <c r="E106" s="21">
        <v>3.84</v>
      </c>
      <c r="F106" s="10">
        <v>95</v>
      </c>
      <c r="G106" s="27" t="s">
        <v>494</v>
      </c>
      <c r="H106" s="255" t="s">
        <v>494</v>
      </c>
      <c r="I106" s="243">
        <v>1</v>
      </c>
    </row>
    <row r="107" spans="1:9" s="256" customFormat="1" ht="20.25" customHeight="1">
      <c r="A107" s="10">
        <v>86</v>
      </c>
      <c r="B107" s="20" t="s">
        <v>1741</v>
      </c>
      <c r="C107" s="20" t="s">
        <v>787</v>
      </c>
      <c r="D107" s="20" t="s">
        <v>67</v>
      </c>
      <c r="E107" s="21">
        <v>3.53</v>
      </c>
      <c r="F107" s="10">
        <v>95</v>
      </c>
      <c r="G107" s="27" t="s">
        <v>263</v>
      </c>
      <c r="H107" s="243" t="s">
        <v>263</v>
      </c>
      <c r="I107" s="243">
        <v>1</v>
      </c>
    </row>
    <row r="108" spans="1:9" s="256" customFormat="1" ht="20.25" customHeight="1">
      <c r="A108" s="10">
        <v>87</v>
      </c>
      <c r="B108" s="20" t="s">
        <v>1742</v>
      </c>
      <c r="C108" s="20" t="s">
        <v>1743</v>
      </c>
      <c r="D108" s="20" t="s">
        <v>11</v>
      </c>
      <c r="E108" s="21">
        <v>2.78</v>
      </c>
      <c r="F108" s="10">
        <v>84</v>
      </c>
      <c r="G108" s="27" t="s">
        <v>262</v>
      </c>
      <c r="H108" s="243" t="s">
        <v>262</v>
      </c>
      <c r="I108" s="243">
        <v>14</v>
      </c>
    </row>
    <row r="109" spans="1:9" s="256" customFormat="1" ht="20.25" customHeight="1">
      <c r="A109" s="10">
        <v>88</v>
      </c>
      <c r="B109" s="20" t="s">
        <v>1744</v>
      </c>
      <c r="C109" s="20" t="s">
        <v>269</v>
      </c>
      <c r="D109" s="20" t="s">
        <v>88</v>
      </c>
      <c r="E109" s="21">
        <v>3.03</v>
      </c>
      <c r="F109" s="10">
        <v>89</v>
      </c>
      <c r="G109" s="27" t="s">
        <v>262</v>
      </c>
    </row>
    <row r="110" spans="1:9" s="256" customFormat="1" ht="20.25" customHeight="1">
      <c r="A110" s="10">
        <v>89</v>
      </c>
      <c r="B110" s="20" t="s">
        <v>1745</v>
      </c>
      <c r="C110" s="20" t="s">
        <v>1746</v>
      </c>
      <c r="D110" s="20" t="s">
        <v>315</v>
      </c>
      <c r="E110" s="21">
        <v>2.76</v>
      </c>
      <c r="F110" s="10">
        <v>85</v>
      </c>
      <c r="G110" s="27" t="s">
        <v>262</v>
      </c>
    </row>
    <row r="111" spans="1:9" s="34" customFormat="1" ht="20.25" customHeight="1">
      <c r="A111" s="10">
        <v>90</v>
      </c>
      <c r="B111" s="230" t="s">
        <v>1747</v>
      </c>
      <c r="C111" s="230" t="s">
        <v>1748</v>
      </c>
      <c r="D111" s="230" t="s">
        <v>56</v>
      </c>
      <c r="E111" s="21">
        <v>2.6</v>
      </c>
      <c r="F111" s="10">
        <v>84</v>
      </c>
      <c r="G111" s="27" t="s">
        <v>262</v>
      </c>
    </row>
    <row r="112" spans="1:9" s="256" customFormat="1" ht="20.25" customHeight="1">
      <c r="A112" s="10">
        <v>91</v>
      </c>
      <c r="B112" s="20" t="s">
        <v>1749</v>
      </c>
      <c r="C112" s="20" t="s">
        <v>1750</v>
      </c>
      <c r="D112" s="20" t="s">
        <v>725</v>
      </c>
      <c r="E112" s="21">
        <v>2.66</v>
      </c>
      <c r="F112" s="10">
        <v>83</v>
      </c>
      <c r="G112" s="27" t="s">
        <v>262</v>
      </c>
    </row>
    <row r="113" spans="1:9" s="256" customFormat="1" ht="20.25" customHeight="1">
      <c r="A113" s="10">
        <v>92</v>
      </c>
      <c r="B113" s="20" t="s">
        <v>1751</v>
      </c>
      <c r="C113" s="20" t="s">
        <v>1752</v>
      </c>
      <c r="D113" s="20" t="s">
        <v>66</v>
      </c>
      <c r="E113" s="21">
        <v>3</v>
      </c>
      <c r="F113" s="10">
        <v>90</v>
      </c>
      <c r="G113" s="27" t="s">
        <v>262</v>
      </c>
    </row>
    <row r="114" spans="1:9" s="256" customFormat="1" ht="20.25" customHeight="1">
      <c r="A114" s="10">
        <v>93</v>
      </c>
      <c r="B114" s="20" t="s">
        <v>1753</v>
      </c>
      <c r="C114" s="20" t="s">
        <v>1461</v>
      </c>
      <c r="D114" s="20" t="s">
        <v>1754</v>
      </c>
      <c r="E114" s="21">
        <v>2.88</v>
      </c>
      <c r="F114" s="10">
        <v>84</v>
      </c>
      <c r="G114" s="27" t="s">
        <v>262</v>
      </c>
    </row>
    <row r="115" spans="1:9" s="256" customFormat="1" ht="20.25" customHeight="1">
      <c r="A115" s="10">
        <v>94</v>
      </c>
      <c r="B115" s="20" t="s">
        <v>1755</v>
      </c>
      <c r="C115" s="20" t="s">
        <v>1756</v>
      </c>
      <c r="D115" s="20" t="s">
        <v>21</v>
      </c>
      <c r="E115" s="21">
        <v>3</v>
      </c>
      <c r="F115" s="10">
        <v>88</v>
      </c>
      <c r="G115" s="27" t="s">
        <v>262</v>
      </c>
    </row>
    <row r="116" spans="1:9" s="256" customFormat="1" ht="20.25" customHeight="1">
      <c r="A116" s="10">
        <v>95</v>
      </c>
      <c r="B116" s="20" t="s">
        <v>1757</v>
      </c>
      <c r="C116" s="20" t="s">
        <v>27</v>
      </c>
      <c r="D116" s="20" t="s">
        <v>138</v>
      </c>
      <c r="E116" s="21">
        <v>2.94</v>
      </c>
      <c r="F116" s="10">
        <v>95</v>
      </c>
      <c r="G116" s="27" t="s">
        <v>262</v>
      </c>
    </row>
    <row r="117" spans="1:9" s="256" customFormat="1" ht="20.25" customHeight="1">
      <c r="A117" s="10">
        <v>96</v>
      </c>
      <c r="B117" s="20" t="s">
        <v>1758</v>
      </c>
      <c r="C117" s="20" t="s">
        <v>117</v>
      </c>
      <c r="D117" s="20" t="s">
        <v>103</v>
      </c>
      <c r="E117" s="21">
        <v>2.94</v>
      </c>
      <c r="F117" s="10">
        <v>84</v>
      </c>
      <c r="G117" s="27" t="s">
        <v>262</v>
      </c>
    </row>
    <row r="118" spans="1:9" s="256" customFormat="1" ht="20.25" customHeight="1">
      <c r="A118" s="10">
        <v>97</v>
      </c>
      <c r="B118" s="20" t="s">
        <v>1759</v>
      </c>
      <c r="C118" s="20" t="s">
        <v>1760</v>
      </c>
      <c r="D118" s="20" t="s">
        <v>1761</v>
      </c>
      <c r="E118" s="21">
        <v>2.88</v>
      </c>
      <c r="F118" s="10">
        <v>85</v>
      </c>
      <c r="G118" s="27" t="s">
        <v>262</v>
      </c>
    </row>
    <row r="119" spans="1:9" s="256" customFormat="1" ht="20.25" customHeight="1">
      <c r="A119" s="10">
        <v>98</v>
      </c>
      <c r="B119" s="20" t="s">
        <v>1762</v>
      </c>
      <c r="C119" s="20" t="s">
        <v>428</v>
      </c>
      <c r="D119" s="20" t="s">
        <v>26</v>
      </c>
      <c r="E119" s="21">
        <v>2.97</v>
      </c>
      <c r="F119" s="10">
        <v>84</v>
      </c>
      <c r="G119" s="27" t="s">
        <v>262</v>
      </c>
    </row>
    <row r="120" spans="1:9" s="256" customFormat="1" ht="20.25" customHeight="1">
      <c r="A120" s="10">
        <v>99</v>
      </c>
      <c r="B120" s="20" t="s">
        <v>1763</v>
      </c>
      <c r="C120" s="20" t="s">
        <v>593</v>
      </c>
      <c r="D120" s="20" t="s">
        <v>51</v>
      </c>
      <c r="E120" s="21">
        <v>2.72</v>
      </c>
      <c r="F120" s="10">
        <v>84</v>
      </c>
      <c r="G120" s="27" t="s">
        <v>262</v>
      </c>
    </row>
    <row r="121" spans="1:9" s="256" customFormat="1" ht="20.25" customHeight="1">
      <c r="A121" s="10">
        <v>100</v>
      </c>
      <c r="B121" s="20" t="s">
        <v>1764</v>
      </c>
      <c r="C121" s="20" t="s">
        <v>53</v>
      </c>
      <c r="D121" s="20" t="s">
        <v>18</v>
      </c>
      <c r="E121" s="21">
        <v>3.06</v>
      </c>
      <c r="F121" s="10">
        <v>83</v>
      </c>
      <c r="G121" s="27" t="s">
        <v>262</v>
      </c>
    </row>
    <row r="122" spans="1:9" customFormat="1" ht="20.25" customHeight="1">
      <c r="A122" s="1"/>
      <c r="C122" s="239"/>
      <c r="D122" s="239"/>
      <c r="E122" s="1"/>
      <c r="F122" s="1"/>
      <c r="G122" s="62"/>
    </row>
    <row r="123" spans="1:9" customFormat="1" ht="20.25" customHeight="1">
      <c r="A123" s="259" t="s">
        <v>1765</v>
      </c>
      <c r="C123" s="239"/>
      <c r="D123" s="239"/>
      <c r="E123" s="1"/>
      <c r="F123" s="1"/>
      <c r="G123" s="62"/>
    </row>
    <row r="124" spans="1:9" customFormat="1" ht="20.25" customHeight="1">
      <c r="A124" s="69" t="s">
        <v>603</v>
      </c>
      <c r="B124" s="69" t="s">
        <v>1634</v>
      </c>
      <c r="C124" s="372" t="s">
        <v>1366</v>
      </c>
      <c r="D124" s="373"/>
      <c r="E124" s="70" t="s">
        <v>1793</v>
      </c>
      <c r="F124" s="70" t="s">
        <v>1792</v>
      </c>
      <c r="G124" s="260" t="s">
        <v>1367</v>
      </c>
    </row>
    <row r="125" spans="1:9" s="58" customFormat="1" ht="20.25" customHeight="1">
      <c r="A125" s="27">
        <v>101</v>
      </c>
      <c r="B125" s="20" t="s">
        <v>1766</v>
      </c>
      <c r="C125" s="20" t="s">
        <v>1003</v>
      </c>
      <c r="D125" s="20" t="s">
        <v>40</v>
      </c>
      <c r="E125" s="21">
        <v>3.84</v>
      </c>
      <c r="F125" s="27">
        <v>98</v>
      </c>
      <c r="G125" s="27" t="s">
        <v>494</v>
      </c>
      <c r="H125" s="257" t="s">
        <v>494</v>
      </c>
      <c r="I125" s="258">
        <v>1</v>
      </c>
    </row>
    <row r="126" spans="1:9" s="58" customFormat="1" ht="20.25" customHeight="1">
      <c r="A126" s="27">
        <v>102</v>
      </c>
      <c r="B126" s="20" t="s">
        <v>1767</v>
      </c>
      <c r="C126" s="20" t="s">
        <v>52</v>
      </c>
      <c r="D126" s="20" t="s">
        <v>315</v>
      </c>
      <c r="E126" s="21">
        <v>3.47</v>
      </c>
      <c r="F126" s="27">
        <v>97</v>
      </c>
      <c r="G126" s="27" t="s">
        <v>263</v>
      </c>
      <c r="H126" s="258" t="s">
        <v>263</v>
      </c>
      <c r="I126" s="258">
        <v>7</v>
      </c>
    </row>
    <row r="127" spans="1:9" s="58" customFormat="1" ht="20.25" customHeight="1">
      <c r="A127" s="27">
        <v>103</v>
      </c>
      <c r="B127" s="20" t="s">
        <v>1768</v>
      </c>
      <c r="C127" s="20" t="s">
        <v>1769</v>
      </c>
      <c r="D127" s="20" t="s">
        <v>54</v>
      </c>
      <c r="E127" s="21">
        <v>3.59</v>
      </c>
      <c r="F127" s="27">
        <v>98</v>
      </c>
      <c r="G127" s="27" t="s">
        <v>263</v>
      </c>
      <c r="H127" s="258" t="s">
        <v>262</v>
      </c>
      <c r="I127" s="258">
        <v>5</v>
      </c>
    </row>
    <row r="128" spans="1:9" s="58" customFormat="1" ht="20.25" customHeight="1">
      <c r="A128" s="27">
        <v>104</v>
      </c>
      <c r="B128" s="20" t="s">
        <v>1770</v>
      </c>
      <c r="C128" s="20" t="s">
        <v>59</v>
      </c>
      <c r="D128" s="20" t="s">
        <v>37</v>
      </c>
      <c r="E128" s="21">
        <v>3.5</v>
      </c>
      <c r="F128" s="27">
        <v>97</v>
      </c>
      <c r="G128" s="27" t="s">
        <v>263</v>
      </c>
    </row>
    <row r="129" spans="1:8" s="58" customFormat="1" ht="20.25" customHeight="1">
      <c r="A129" s="27">
        <v>105</v>
      </c>
      <c r="B129" s="20" t="s">
        <v>1771</v>
      </c>
      <c r="C129" s="20" t="s">
        <v>1772</v>
      </c>
      <c r="D129" s="20" t="s">
        <v>1773</v>
      </c>
      <c r="E129" s="21">
        <v>3.25</v>
      </c>
      <c r="F129" s="27">
        <v>96</v>
      </c>
      <c r="G129" s="27" t="s">
        <v>263</v>
      </c>
    </row>
    <row r="130" spans="1:8" s="58" customFormat="1" ht="20.25" customHeight="1">
      <c r="A130" s="27">
        <v>106</v>
      </c>
      <c r="B130" s="20" t="s">
        <v>1774</v>
      </c>
      <c r="C130" s="20" t="s">
        <v>1775</v>
      </c>
      <c r="D130" s="20" t="s">
        <v>13</v>
      </c>
      <c r="E130" s="21">
        <v>3.47</v>
      </c>
      <c r="F130" s="27">
        <v>98</v>
      </c>
      <c r="G130" s="27" t="s">
        <v>263</v>
      </c>
    </row>
    <row r="131" spans="1:8" s="58" customFormat="1" ht="20.25" customHeight="1">
      <c r="A131" s="27">
        <v>107</v>
      </c>
      <c r="B131" s="20" t="s">
        <v>1776</v>
      </c>
      <c r="C131" s="20" t="s">
        <v>1777</v>
      </c>
      <c r="D131" s="20" t="s">
        <v>569</v>
      </c>
      <c r="E131" s="21">
        <v>3.28</v>
      </c>
      <c r="F131" s="27">
        <v>81</v>
      </c>
      <c r="G131" s="27" t="s">
        <v>263</v>
      </c>
      <c r="H131" s="259"/>
    </row>
    <row r="132" spans="1:8" s="58" customFormat="1" ht="20.25" customHeight="1">
      <c r="A132" s="27">
        <v>108</v>
      </c>
      <c r="B132" s="20" t="s">
        <v>1778</v>
      </c>
      <c r="C132" s="20" t="s">
        <v>1779</v>
      </c>
      <c r="D132" s="20" t="s">
        <v>18</v>
      </c>
      <c r="E132" s="21">
        <v>3.25</v>
      </c>
      <c r="F132" s="27">
        <v>95</v>
      </c>
      <c r="G132" s="27" t="s">
        <v>263</v>
      </c>
    </row>
    <row r="133" spans="1:8" s="58" customFormat="1" ht="20.25" customHeight="1">
      <c r="A133" s="27">
        <v>109</v>
      </c>
      <c r="B133" s="20" t="s">
        <v>1780</v>
      </c>
      <c r="C133" s="20" t="s">
        <v>60</v>
      </c>
      <c r="D133" s="20" t="s">
        <v>55</v>
      </c>
      <c r="E133" s="21">
        <v>2.78</v>
      </c>
      <c r="F133" s="27">
        <v>88</v>
      </c>
      <c r="G133" s="27" t="s">
        <v>262</v>
      </c>
    </row>
    <row r="134" spans="1:8" s="58" customFormat="1" ht="20.25" customHeight="1">
      <c r="A134" s="27">
        <v>110</v>
      </c>
      <c r="B134" s="20" t="s">
        <v>1781</v>
      </c>
      <c r="C134" s="20" t="s">
        <v>662</v>
      </c>
      <c r="D134" s="20" t="s">
        <v>67</v>
      </c>
      <c r="E134" s="21">
        <v>2.76</v>
      </c>
      <c r="F134" s="27">
        <v>84</v>
      </c>
      <c r="G134" s="27" t="s">
        <v>262</v>
      </c>
    </row>
    <row r="135" spans="1:8" s="58" customFormat="1" ht="20.25" customHeight="1">
      <c r="A135" s="27">
        <v>111</v>
      </c>
      <c r="B135" s="20" t="s">
        <v>1782</v>
      </c>
      <c r="C135" s="20" t="s">
        <v>1783</v>
      </c>
      <c r="D135" s="20" t="s">
        <v>67</v>
      </c>
      <c r="E135" s="21">
        <v>2.69</v>
      </c>
      <c r="F135" s="27">
        <v>87</v>
      </c>
      <c r="G135" s="27" t="s">
        <v>262</v>
      </c>
    </row>
    <row r="136" spans="1:8" s="58" customFormat="1" ht="20.25" customHeight="1">
      <c r="A136" s="27">
        <v>112</v>
      </c>
      <c r="B136" s="20" t="s">
        <v>1784</v>
      </c>
      <c r="C136" s="20" t="s">
        <v>1785</v>
      </c>
      <c r="D136" s="20" t="s">
        <v>1772</v>
      </c>
      <c r="E136" s="21">
        <v>3.19</v>
      </c>
      <c r="F136" s="27">
        <v>94</v>
      </c>
      <c r="G136" s="27" t="s">
        <v>262</v>
      </c>
    </row>
    <row r="137" spans="1:8" s="58" customFormat="1" ht="20.25" customHeight="1">
      <c r="A137" s="27">
        <v>113</v>
      </c>
      <c r="B137" s="20" t="s">
        <v>1786</v>
      </c>
      <c r="C137" s="20" t="s">
        <v>1787</v>
      </c>
      <c r="D137" s="20" t="s">
        <v>1788</v>
      </c>
      <c r="E137" s="21">
        <v>2.76</v>
      </c>
      <c r="F137" s="27">
        <v>85</v>
      </c>
      <c r="G137" s="27" t="s">
        <v>262</v>
      </c>
    </row>
    <row r="139" spans="1:8" ht="15.75">
      <c r="A139" s="95" t="s">
        <v>1794</v>
      </c>
      <c r="B139" s="95"/>
      <c r="C139" s="95"/>
      <c r="D139" s="95"/>
      <c r="E139" s="95"/>
      <c r="F139" s="95"/>
    </row>
    <row r="140" spans="1:8" ht="15.75">
      <c r="A140"/>
      <c r="B140" s="75" t="s">
        <v>1376</v>
      </c>
      <c r="C140" s="3"/>
      <c r="D140" s="3">
        <v>12</v>
      </c>
      <c r="E140" s="3"/>
      <c r="F140" s="3"/>
    </row>
    <row r="141" spans="1:8" ht="15.75">
      <c r="A141"/>
      <c r="B141" s="29" t="s">
        <v>1377</v>
      </c>
      <c r="C141" s="3"/>
      <c r="D141" s="3">
        <v>39</v>
      </c>
      <c r="E141" s="3"/>
      <c r="F141" s="3"/>
    </row>
    <row r="142" spans="1:8" ht="15.75">
      <c r="A142"/>
      <c r="B142" s="29" t="s">
        <v>1378</v>
      </c>
      <c r="C142" s="3"/>
      <c r="D142" s="3">
        <v>62</v>
      </c>
      <c r="E142" s="3"/>
      <c r="F142" s="3"/>
    </row>
  </sheetData>
  <mergeCells count="11">
    <mergeCell ref="C124:D124"/>
    <mergeCell ref="C9:D9"/>
    <mergeCell ref="C19:D19"/>
    <mergeCell ref="C41:D41"/>
    <mergeCell ref="C83:D83"/>
    <mergeCell ref="C105:D105"/>
    <mergeCell ref="A5:G5"/>
    <mergeCell ref="A1:C1"/>
    <mergeCell ref="A2:C2"/>
    <mergeCell ref="A6:G6"/>
    <mergeCell ref="A4:G4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topLeftCell="A91" workbookViewId="0">
      <selection activeCell="A97" sqref="A97:D101"/>
    </sheetView>
  </sheetViews>
  <sheetFormatPr defaultRowHeight="12.75"/>
  <cols>
    <col min="1" max="1" width="5.28515625" style="73" customWidth="1"/>
    <col min="2" max="2" width="22.7109375" customWidth="1"/>
    <col min="3" max="3" width="19.140625" customWidth="1"/>
    <col min="4" max="4" width="15.7109375" style="1" customWidth="1"/>
    <col min="5" max="5" width="9.140625" style="74"/>
    <col min="6" max="6" width="9.85546875" customWidth="1"/>
    <col min="7" max="7" width="14.85546875" customWidth="1"/>
  </cols>
  <sheetData>
    <row r="1" spans="1:9" s="58" customFormat="1" ht="18" customHeight="1">
      <c r="A1" s="369" t="s">
        <v>7</v>
      </c>
      <c r="B1" s="369"/>
      <c r="C1" s="369"/>
      <c r="D1" s="55" t="s">
        <v>3</v>
      </c>
      <c r="E1" s="56"/>
      <c r="F1" s="56"/>
      <c r="G1" s="56"/>
      <c r="H1" s="57"/>
    </row>
    <row r="2" spans="1:9" s="58" customFormat="1" ht="18" customHeight="1">
      <c r="A2" s="370" t="s">
        <v>0</v>
      </c>
      <c r="B2" s="370"/>
      <c r="C2" s="370"/>
      <c r="D2" s="55" t="s">
        <v>4</v>
      </c>
      <c r="E2" s="56"/>
      <c r="F2" s="56"/>
      <c r="G2" s="59"/>
      <c r="H2" s="57"/>
    </row>
    <row r="3" spans="1:9" s="58" customFormat="1" ht="9.75" customHeight="1">
      <c r="A3" s="60"/>
      <c r="B3" s="60"/>
      <c r="C3" s="61"/>
      <c r="D3" s="61"/>
      <c r="E3" s="61"/>
      <c r="F3" s="61"/>
      <c r="G3" s="60"/>
    </row>
    <row r="4" spans="1:9" s="58" customFormat="1" ht="23.25" customHeight="1">
      <c r="A4" s="371" t="s">
        <v>8</v>
      </c>
      <c r="B4" s="371"/>
      <c r="C4" s="371"/>
      <c r="D4" s="371"/>
      <c r="E4" s="371"/>
      <c r="F4" s="371"/>
      <c r="G4" s="371"/>
    </row>
    <row r="5" spans="1:9" s="62" customFormat="1" ht="24" customHeight="1">
      <c r="A5" s="368" t="s">
        <v>1960</v>
      </c>
      <c r="B5" s="368"/>
      <c r="C5" s="368"/>
      <c r="D5" s="368"/>
      <c r="E5" s="368"/>
      <c r="F5" s="368"/>
      <c r="G5" s="368"/>
      <c r="I5" s="63"/>
    </row>
    <row r="6" spans="1:9" ht="15.75">
      <c r="A6" s="334" t="s">
        <v>834</v>
      </c>
      <c r="B6" s="334"/>
      <c r="C6" s="334"/>
      <c r="D6" s="334"/>
      <c r="E6" s="334"/>
      <c r="F6" s="334"/>
      <c r="G6" s="334"/>
    </row>
    <row r="8" spans="1:9" s="266" customFormat="1" ht="16.5">
      <c r="A8" s="265" t="s">
        <v>1798</v>
      </c>
      <c r="D8" s="267"/>
      <c r="E8" s="268"/>
    </row>
    <row r="9" spans="1:9" s="275" customFormat="1" ht="49.5">
      <c r="A9" s="269" t="s">
        <v>603</v>
      </c>
      <c r="B9" s="270" t="s">
        <v>1799</v>
      </c>
      <c r="C9" s="271" t="s">
        <v>1</v>
      </c>
      <c r="D9" s="272" t="s">
        <v>2</v>
      </c>
      <c r="E9" s="273" t="s">
        <v>1793</v>
      </c>
      <c r="F9" s="273" t="s">
        <v>1792</v>
      </c>
      <c r="G9" s="273" t="s">
        <v>1367</v>
      </c>
      <c r="H9" s="274"/>
    </row>
    <row r="10" spans="1:9" s="266" customFormat="1" ht="16.5">
      <c r="A10" s="276">
        <v>1</v>
      </c>
      <c r="B10" s="277" t="s">
        <v>1800</v>
      </c>
      <c r="C10" s="278" t="s">
        <v>1801</v>
      </c>
      <c r="D10" s="279" t="s">
        <v>32</v>
      </c>
      <c r="E10" s="280">
        <v>2.94</v>
      </c>
      <c r="F10" s="276">
        <v>90</v>
      </c>
      <c r="G10" s="281" t="s">
        <v>1802</v>
      </c>
    </row>
    <row r="11" spans="1:9" s="266" customFormat="1" ht="16.5">
      <c r="A11" s="276">
        <v>2</v>
      </c>
      <c r="B11" s="277" t="s">
        <v>1803</v>
      </c>
      <c r="C11" s="278" t="s">
        <v>1804</v>
      </c>
      <c r="D11" s="279" t="s">
        <v>40</v>
      </c>
      <c r="E11" s="280">
        <v>3.22</v>
      </c>
      <c r="F11" s="276">
        <v>90</v>
      </c>
      <c r="G11" s="282" t="s">
        <v>263</v>
      </c>
    </row>
    <row r="12" spans="1:9" s="266" customFormat="1" ht="16.5">
      <c r="A12" s="276">
        <v>3</v>
      </c>
      <c r="B12" s="277" t="s">
        <v>1805</v>
      </c>
      <c r="C12" s="278" t="s">
        <v>728</v>
      </c>
      <c r="D12" s="279" t="s">
        <v>729</v>
      </c>
      <c r="E12" s="280">
        <v>2.97</v>
      </c>
      <c r="F12" s="276">
        <v>91</v>
      </c>
      <c r="G12" s="281" t="s">
        <v>1802</v>
      </c>
    </row>
    <row r="13" spans="1:9" s="266" customFormat="1" ht="16.5">
      <c r="A13" s="276">
        <v>4</v>
      </c>
      <c r="B13" s="277" t="s">
        <v>1806</v>
      </c>
      <c r="C13" s="278" t="s">
        <v>223</v>
      </c>
      <c r="D13" s="279" t="s">
        <v>51</v>
      </c>
      <c r="E13" s="280">
        <v>3.81</v>
      </c>
      <c r="F13" s="276">
        <v>95</v>
      </c>
      <c r="G13" s="282" t="s">
        <v>494</v>
      </c>
    </row>
    <row r="14" spans="1:9" s="266" customFormat="1" ht="16.5">
      <c r="A14" s="276">
        <v>5</v>
      </c>
      <c r="B14" s="277" t="s">
        <v>1807</v>
      </c>
      <c r="C14" s="278" t="s">
        <v>616</v>
      </c>
      <c r="D14" s="279" t="s">
        <v>30</v>
      </c>
      <c r="E14" s="280">
        <v>3.38</v>
      </c>
      <c r="F14" s="276">
        <v>88</v>
      </c>
      <c r="G14" s="281" t="s">
        <v>263</v>
      </c>
    </row>
    <row r="15" spans="1:9" s="266" customFormat="1" ht="16.5">
      <c r="A15" s="276">
        <v>6</v>
      </c>
      <c r="B15" s="277" t="s">
        <v>1808</v>
      </c>
      <c r="C15" s="278" t="s">
        <v>1809</v>
      </c>
      <c r="D15" s="279" t="s">
        <v>140</v>
      </c>
      <c r="E15" s="280">
        <v>3.22</v>
      </c>
      <c r="F15" s="276">
        <v>87</v>
      </c>
      <c r="G15" s="282" t="s">
        <v>263</v>
      </c>
    </row>
    <row r="16" spans="1:9" s="266" customFormat="1" ht="16.5">
      <c r="A16" s="276">
        <v>7</v>
      </c>
      <c r="B16" s="277" t="s">
        <v>1810</v>
      </c>
      <c r="C16" s="278" t="s">
        <v>1811</v>
      </c>
      <c r="D16" s="279" t="s">
        <v>483</v>
      </c>
      <c r="E16" s="280">
        <v>2.77</v>
      </c>
      <c r="F16" s="276">
        <v>78</v>
      </c>
      <c r="G16" s="282" t="s">
        <v>1802</v>
      </c>
    </row>
    <row r="17" spans="1:7" s="266" customFormat="1" ht="18.75" customHeight="1">
      <c r="A17" s="276">
        <v>8</v>
      </c>
      <c r="B17" s="277" t="s">
        <v>1812</v>
      </c>
      <c r="C17" s="278" t="s">
        <v>1813</v>
      </c>
      <c r="D17" s="283" t="s">
        <v>1814</v>
      </c>
      <c r="E17" s="280">
        <v>2.94</v>
      </c>
      <c r="F17" s="276">
        <v>86</v>
      </c>
      <c r="G17" s="281" t="s">
        <v>1802</v>
      </c>
    </row>
    <row r="18" spans="1:7" s="266" customFormat="1" ht="18.75" customHeight="1">
      <c r="A18" s="276">
        <v>9</v>
      </c>
      <c r="B18" s="277" t="s">
        <v>1815</v>
      </c>
      <c r="C18" s="278" t="s">
        <v>1816</v>
      </c>
      <c r="D18" s="283" t="s">
        <v>1817</v>
      </c>
      <c r="E18" s="280">
        <v>2.94</v>
      </c>
      <c r="F18" s="276">
        <v>86</v>
      </c>
      <c r="G18" s="282" t="s">
        <v>1802</v>
      </c>
    </row>
    <row r="19" spans="1:7" s="266" customFormat="1" ht="16.5">
      <c r="A19" s="265" t="s">
        <v>1818</v>
      </c>
      <c r="D19" s="267"/>
      <c r="E19" s="268"/>
    </row>
    <row r="20" spans="1:7" s="266" customFormat="1" ht="16.5">
      <c r="A20" s="123">
        <v>10</v>
      </c>
      <c r="B20" s="123" t="s">
        <v>1819</v>
      </c>
      <c r="C20" s="284" t="s">
        <v>135</v>
      </c>
      <c r="D20" s="284" t="s">
        <v>114</v>
      </c>
      <c r="E20" s="285">
        <v>3.29</v>
      </c>
      <c r="F20" s="123">
        <v>85</v>
      </c>
      <c r="G20" s="123" t="s">
        <v>263</v>
      </c>
    </row>
    <row r="21" spans="1:7" s="266" customFormat="1" ht="16.5">
      <c r="A21" s="123">
        <v>11</v>
      </c>
      <c r="B21" s="123" t="s">
        <v>1820</v>
      </c>
      <c r="C21" s="284" t="s">
        <v>1821</v>
      </c>
      <c r="D21" s="284" t="s">
        <v>35</v>
      </c>
      <c r="E21" s="285">
        <v>3.17</v>
      </c>
      <c r="F21" s="123">
        <v>81</v>
      </c>
      <c r="G21" s="123" t="s">
        <v>262</v>
      </c>
    </row>
    <row r="22" spans="1:7" s="266" customFormat="1" ht="16.5">
      <c r="A22" s="123">
        <v>12</v>
      </c>
      <c r="B22" s="123" t="s">
        <v>1822</v>
      </c>
      <c r="C22" s="284" t="s">
        <v>20</v>
      </c>
      <c r="D22" s="284" t="s">
        <v>32</v>
      </c>
      <c r="E22" s="123">
        <v>3.69</v>
      </c>
      <c r="F22" s="123">
        <v>85</v>
      </c>
      <c r="G22" s="123" t="s">
        <v>263</v>
      </c>
    </row>
    <row r="23" spans="1:7" s="266" customFormat="1" ht="16.5">
      <c r="A23" s="123">
        <v>13</v>
      </c>
      <c r="B23" s="285" t="s">
        <v>1823</v>
      </c>
      <c r="C23" s="286" t="s">
        <v>1824</v>
      </c>
      <c r="D23" s="286" t="s">
        <v>54</v>
      </c>
      <c r="E23" s="285">
        <v>3.54</v>
      </c>
      <c r="F23" s="285">
        <v>84</v>
      </c>
      <c r="G23" s="285" t="s">
        <v>263</v>
      </c>
    </row>
    <row r="24" spans="1:7" s="266" customFormat="1" ht="16.5">
      <c r="A24" s="123">
        <v>14</v>
      </c>
      <c r="B24" s="285" t="s">
        <v>1825</v>
      </c>
      <c r="C24" s="286" t="s">
        <v>1826</v>
      </c>
      <c r="D24" s="286" t="s">
        <v>61</v>
      </c>
      <c r="E24" s="285">
        <v>3.82</v>
      </c>
      <c r="F24" s="285">
        <v>99</v>
      </c>
      <c r="G24" s="123" t="s">
        <v>494</v>
      </c>
    </row>
    <row r="25" spans="1:7" s="266" customFormat="1" ht="16.5">
      <c r="A25" s="123">
        <v>15</v>
      </c>
      <c r="B25" s="285" t="s">
        <v>1827</v>
      </c>
      <c r="C25" s="286" t="s">
        <v>1828</v>
      </c>
      <c r="D25" s="286" t="s">
        <v>61</v>
      </c>
      <c r="E25" s="285">
        <v>3.69</v>
      </c>
      <c r="F25" s="285">
        <v>94</v>
      </c>
      <c r="G25" s="123" t="s">
        <v>494</v>
      </c>
    </row>
    <row r="26" spans="1:7" s="266" customFormat="1" ht="16.5">
      <c r="A26" s="123">
        <v>16</v>
      </c>
      <c r="B26" s="285" t="s">
        <v>1829</v>
      </c>
      <c r="C26" s="286" t="s">
        <v>1830</v>
      </c>
      <c r="D26" s="286" t="s">
        <v>210</v>
      </c>
      <c r="E26" s="285">
        <v>2.85</v>
      </c>
      <c r="F26" s="285">
        <v>80</v>
      </c>
      <c r="G26" s="123" t="s">
        <v>262</v>
      </c>
    </row>
    <row r="27" spans="1:7" s="266" customFormat="1" ht="16.5">
      <c r="A27" s="123">
        <v>17</v>
      </c>
      <c r="B27" s="285" t="s">
        <v>1831</v>
      </c>
      <c r="C27" s="286" t="s">
        <v>1832</v>
      </c>
      <c r="D27" s="286" t="s">
        <v>457</v>
      </c>
      <c r="E27" s="285">
        <v>3.9</v>
      </c>
      <c r="F27" s="285">
        <v>97</v>
      </c>
      <c r="G27" s="123" t="s">
        <v>494</v>
      </c>
    </row>
    <row r="28" spans="1:7" s="266" customFormat="1" ht="16.5">
      <c r="A28" s="123">
        <v>18</v>
      </c>
      <c r="B28" s="285" t="s">
        <v>1833</v>
      </c>
      <c r="C28" s="286" t="s">
        <v>1834</v>
      </c>
      <c r="D28" s="286" t="s">
        <v>21</v>
      </c>
      <c r="E28" s="285">
        <v>2.97</v>
      </c>
      <c r="F28" s="285">
        <v>80</v>
      </c>
      <c r="G28" s="285" t="s">
        <v>262</v>
      </c>
    </row>
    <row r="29" spans="1:7" s="266" customFormat="1" ht="16.5">
      <c r="A29" s="123">
        <v>19</v>
      </c>
      <c r="B29" s="285" t="s">
        <v>1835</v>
      </c>
      <c r="C29" s="286" t="s">
        <v>1836</v>
      </c>
      <c r="D29" s="286" t="s">
        <v>30</v>
      </c>
      <c r="E29" s="285">
        <v>2.89</v>
      </c>
      <c r="F29" s="285">
        <v>80</v>
      </c>
      <c r="G29" s="285" t="s">
        <v>262</v>
      </c>
    </row>
    <row r="30" spans="1:7" s="266" customFormat="1" ht="16.5">
      <c r="A30" s="123">
        <v>20</v>
      </c>
      <c r="B30" s="123" t="s">
        <v>1837</v>
      </c>
      <c r="C30" s="284" t="s">
        <v>1838</v>
      </c>
      <c r="D30" s="284" t="s">
        <v>13</v>
      </c>
      <c r="E30" s="123">
        <v>3.29</v>
      </c>
      <c r="F30" s="123">
        <v>91</v>
      </c>
      <c r="G30" s="123" t="s">
        <v>263</v>
      </c>
    </row>
    <row r="31" spans="1:7" s="266" customFormat="1" ht="16.5">
      <c r="A31" s="123">
        <v>21</v>
      </c>
      <c r="B31" s="123" t="s">
        <v>1839</v>
      </c>
      <c r="C31" s="284" t="s">
        <v>1840</v>
      </c>
      <c r="D31" s="284" t="s">
        <v>1841</v>
      </c>
      <c r="E31" s="123">
        <v>3</v>
      </c>
      <c r="F31" s="123">
        <v>99</v>
      </c>
      <c r="G31" s="123" t="s">
        <v>263</v>
      </c>
    </row>
    <row r="32" spans="1:7" s="266" customFormat="1" ht="16.5">
      <c r="A32" s="123">
        <v>22</v>
      </c>
      <c r="B32" s="123" t="s">
        <v>1842</v>
      </c>
      <c r="C32" s="284" t="s">
        <v>732</v>
      </c>
      <c r="D32" s="284" t="s">
        <v>1843</v>
      </c>
      <c r="E32" s="123">
        <v>3.28</v>
      </c>
      <c r="F32" s="123">
        <v>86</v>
      </c>
      <c r="G32" s="123" t="s">
        <v>263</v>
      </c>
    </row>
    <row r="33" spans="1:7" s="266" customFormat="1" ht="16.5">
      <c r="A33" s="123">
        <v>23</v>
      </c>
      <c r="B33" s="123" t="s">
        <v>1844</v>
      </c>
      <c r="C33" s="284" t="s">
        <v>117</v>
      </c>
      <c r="D33" s="284" t="s">
        <v>26</v>
      </c>
      <c r="E33" s="123">
        <v>3.2</v>
      </c>
      <c r="F33" s="123">
        <v>77</v>
      </c>
      <c r="G33" s="123" t="s">
        <v>262</v>
      </c>
    </row>
    <row r="34" spans="1:7" s="266" customFormat="1" ht="16.5">
      <c r="A34" s="123">
        <v>24</v>
      </c>
      <c r="B34" s="123" t="s">
        <v>1845</v>
      </c>
      <c r="C34" s="284" t="s">
        <v>1846</v>
      </c>
      <c r="D34" s="284" t="s">
        <v>51</v>
      </c>
      <c r="E34" s="123">
        <v>3.13</v>
      </c>
      <c r="F34" s="123">
        <v>81</v>
      </c>
      <c r="G34" s="123" t="s">
        <v>262</v>
      </c>
    </row>
    <row r="35" spans="1:7" s="266" customFormat="1" ht="16.5">
      <c r="A35" s="123">
        <v>25</v>
      </c>
      <c r="B35" s="123" t="s">
        <v>1847</v>
      </c>
      <c r="C35" s="284" t="s">
        <v>1848</v>
      </c>
      <c r="D35" s="284" t="s">
        <v>1849</v>
      </c>
      <c r="E35" s="123">
        <v>2.63</v>
      </c>
      <c r="F35" s="123">
        <v>83</v>
      </c>
      <c r="G35" s="285" t="s">
        <v>262</v>
      </c>
    </row>
    <row r="36" spans="1:7" s="266" customFormat="1" ht="16.5">
      <c r="A36" s="123">
        <v>26</v>
      </c>
      <c r="B36" s="123" t="s">
        <v>1850</v>
      </c>
      <c r="C36" s="286" t="s">
        <v>1851</v>
      </c>
      <c r="D36" s="286" t="s">
        <v>18</v>
      </c>
      <c r="E36" s="285">
        <v>3.43</v>
      </c>
      <c r="F36" s="123">
        <v>88</v>
      </c>
      <c r="G36" s="123" t="s">
        <v>263</v>
      </c>
    </row>
    <row r="37" spans="1:7" s="266" customFormat="1" ht="16.5">
      <c r="A37" s="377" t="s">
        <v>1852</v>
      </c>
      <c r="B37" s="378"/>
      <c r="C37" s="378"/>
      <c r="D37" s="378"/>
      <c r="E37" s="378"/>
      <c r="F37" s="378"/>
      <c r="G37" s="379"/>
    </row>
    <row r="38" spans="1:7" s="266" customFormat="1" ht="16.5">
      <c r="A38" s="287">
        <v>27</v>
      </c>
      <c r="B38" s="277" t="s">
        <v>1853</v>
      </c>
      <c r="C38" s="277" t="s">
        <v>1854</v>
      </c>
      <c r="D38" s="277" t="s">
        <v>597</v>
      </c>
      <c r="E38" s="280">
        <v>4</v>
      </c>
      <c r="F38" s="288">
        <v>99</v>
      </c>
      <c r="G38" s="281" t="s">
        <v>494</v>
      </c>
    </row>
    <row r="39" spans="1:7" s="266" customFormat="1" ht="16.5">
      <c r="A39" s="287">
        <v>28</v>
      </c>
      <c r="B39" s="277" t="s">
        <v>1855</v>
      </c>
      <c r="C39" s="277" t="s">
        <v>1856</v>
      </c>
      <c r="D39" s="277" t="s">
        <v>11</v>
      </c>
      <c r="E39" s="280">
        <v>3.82</v>
      </c>
      <c r="F39" s="288">
        <v>95</v>
      </c>
      <c r="G39" s="282" t="s">
        <v>494</v>
      </c>
    </row>
    <row r="40" spans="1:7" s="266" customFormat="1" ht="16.5">
      <c r="A40" s="287">
        <v>29</v>
      </c>
      <c r="B40" s="277" t="s">
        <v>1857</v>
      </c>
      <c r="C40" s="277" t="s">
        <v>1858</v>
      </c>
      <c r="D40" s="277" t="s">
        <v>56</v>
      </c>
      <c r="E40" s="280">
        <v>3.63</v>
      </c>
      <c r="F40" s="288">
        <v>92</v>
      </c>
      <c r="G40" s="281" t="s">
        <v>494</v>
      </c>
    </row>
    <row r="41" spans="1:7" s="266" customFormat="1" ht="16.5">
      <c r="A41" s="287">
        <v>30</v>
      </c>
      <c r="B41" s="277" t="s">
        <v>1859</v>
      </c>
      <c r="C41" s="277" t="s">
        <v>1860</v>
      </c>
      <c r="D41" s="277" t="s">
        <v>1861</v>
      </c>
      <c r="E41" s="280">
        <v>3.45</v>
      </c>
      <c r="F41" s="288">
        <v>99</v>
      </c>
      <c r="G41" s="282" t="s">
        <v>263</v>
      </c>
    </row>
    <row r="42" spans="1:7" s="266" customFormat="1" ht="16.5">
      <c r="A42" s="287">
        <v>31</v>
      </c>
      <c r="B42" s="277" t="s">
        <v>1862</v>
      </c>
      <c r="C42" s="277" t="s">
        <v>1863</v>
      </c>
      <c r="D42" s="277" t="s">
        <v>67</v>
      </c>
      <c r="E42" s="280">
        <v>3.36</v>
      </c>
      <c r="F42" s="288">
        <v>94</v>
      </c>
      <c r="G42" s="281" t="s">
        <v>263</v>
      </c>
    </row>
    <row r="43" spans="1:7" s="266" customFormat="1" ht="16.5">
      <c r="A43" s="287">
        <v>32</v>
      </c>
      <c r="B43" s="277" t="s">
        <v>1864</v>
      </c>
      <c r="C43" s="277" t="s">
        <v>1865</v>
      </c>
      <c r="D43" s="277" t="s">
        <v>18</v>
      </c>
      <c r="E43" s="280">
        <v>3.3</v>
      </c>
      <c r="F43" s="288">
        <v>96</v>
      </c>
      <c r="G43" s="282" t="s">
        <v>263</v>
      </c>
    </row>
    <row r="44" spans="1:7" s="266" customFormat="1" ht="16.5">
      <c r="A44" s="287">
        <v>33</v>
      </c>
      <c r="B44" s="277" t="s">
        <v>1866</v>
      </c>
      <c r="C44" s="277" t="s">
        <v>1867</v>
      </c>
      <c r="D44" s="277" t="s">
        <v>21</v>
      </c>
      <c r="E44" s="280">
        <v>3.27</v>
      </c>
      <c r="F44" s="288">
        <v>90</v>
      </c>
      <c r="G44" s="281" t="s">
        <v>263</v>
      </c>
    </row>
    <row r="45" spans="1:7" s="266" customFormat="1" ht="16.5">
      <c r="A45" s="287">
        <v>34</v>
      </c>
      <c r="B45" s="277" t="s">
        <v>1868</v>
      </c>
      <c r="C45" s="277" t="s">
        <v>1869</v>
      </c>
      <c r="D45" s="277" t="s">
        <v>51</v>
      </c>
      <c r="E45" s="280">
        <v>3.27</v>
      </c>
      <c r="F45" s="288">
        <v>90</v>
      </c>
      <c r="G45" s="282" t="s">
        <v>263</v>
      </c>
    </row>
    <row r="46" spans="1:7" s="266" customFormat="1" ht="16.5">
      <c r="A46" s="287">
        <v>35</v>
      </c>
      <c r="B46" s="277" t="s">
        <v>1870</v>
      </c>
      <c r="C46" s="277" t="s">
        <v>1871</v>
      </c>
      <c r="D46" s="277" t="s">
        <v>56</v>
      </c>
      <c r="E46" s="280">
        <v>3.15</v>
      </c>
      <c r="F46" s="288">
        <v>90</v>
      </c>
      <c r="G46" s="282" t="s">
        <v>1802</v>
      </c>
    </row>
    <row r="47" spans="1:7" s="266" customFormat="1" ht="16.5">
      <c r="A47" s="287">
        <v>36</v>
      </c>
      <c r="B47" s="277" t="s">
        <v>1872</v>
      </c>
      <c r="C47" s="277" t="s">
        <v>1873</v>
      </c>
      <c r="D47" s="277" t="s">
        <v>82</v>
      </c>
      <c r="E47" s="280">
        <v>3.12</v>
      </c>
      <c r="F47" s="288">
        <v>77</v>
      </c>
      <c r="G47" s="282" t="s">
        <v>1802</v>
      </c>
    </row>
    <row r="48" spans="1:7" s="266" customFormat="1" ht="16.5">
      <c r="A48" s="287">
        <v>37</v>
      </c>
      <c r="B48" s="277" t="s">
        <v>1874</v>
      </c>
      <c r="C48" s="277" t="s">
        <v>1875</v>
      </c>
      <c r="D48" s="277" t="s">
        <v>11</v>
      </c>
      <c r="E48" s="280">
        <v>3</v>
      </c>
      <c r="F48" s="288">
        <v>84</v>
      </c>
      <c r="G48" s="282" t="s">
        <v>1802</v>
      </c>
    </row>
    <row r="49" spans="1:7" s="266" customFormat="1" ht="16.5">
      <c r="A49" s="287">
        <v>38</v>
      </c>
      <c r="B49" s="277" t="s">
        <v>1876</v>
      </c>
      <c r="C49" s="277" t="s">
        <v>1877</v>
      </c>
      <c r="D49" s="277" t="s">
        <v>325</v>
      </c>
      <c r="E49" s="280">
        <v>2.97</v>
      </c>
      <c r="F49" s="288">
        <v>71</v>
      </c>
      <c r="G49" s="282" t="s">
        <v>1802</v>
      </c>
    </row>
    <row r="50" spans="1:7" s="266" customFormat="1" ht="16.5">
      <c r="A50" s="287">
        <v>39</v>
      </c>
      <c r="B50" s="277" t="s">
        <v>1878</v>
      </c>
      <c r="C50" s="277" t="s">
        <v>1879</v>
      </c>
      <c r="D50" s="277" t="s">
        <v>54</v>
      </c>
      <c r="E50" s="280">
        <v>2.95</v>
      </c>
      <c r="F50" s="288">
        <v>85</v>
      </c>
      <c r="G50" s="282" t="s">
        <v>1802</v>
      </c>
    </row>
    <row r="51" spans="1:7" s="266" customFormat="1" ht="16.5">
      <c r="A51" s="287">
        <v>40</v>
      </c>
      <c r="B51" s="277" t="s">
        <v>1880</v>
      </c>
      <c r="C51" s="277" t="s">
        <v>1881</v>
      </c>
      <c r="D51" s="277" t="s">
        <v>1882</v>
      </c>
      <c r="E51" s="280">
        <v>2.94</v>
      </c>
      <c r="F51" s="288">
        <v>93</v>
      </c>
      <c r="G51" s="282" t="s">
        <v>1802</v>
      </c>
    </row>
    <row r="52" spans="1:7" s="266" customFormat="1" ht="16.5">
      <c r="A52" s="287">
        <v>41</v>
      </c>
      <c r="B52" s="277" t="s">
        <v>1883</v>
      </c>
      <c r="C52" s="277" t="s">
        <v>72</v>
      </c>
      <c r="D52" s="277" t="s">
        <v>11</v>
      </c>
      <c r="E52" s="280">
        <v>2.92</v>
      </c>
      <c r="F52" s="288">
        <v>88</v>
      </c>
      <c r="G52" s="282" t="s">
        <v>1802</v>
      </c>
    </row>
    <row r="53" spans="1:7" s="266" customFormat="1" ht="16.5">
      <c r="A53" s="287">
        <v>42</v>
      </c>
      <c r="B53" s="277" t="s">
        <v>1884</v>
      </c>
      <c r="C53" s="277" t="s">
        <v>27</v>
      </c>
      <c r="D53" s="277" t="s">
        <v>18</v>
      </c>
      <c r="E53" s="280">
        <v>2.92</v>
      </c>
      <c r="F53" s="288">
        <v>83</v>
      </c>
      <c r="G53" s="282" t="s">
        <v>1802</v>
      </c>
    </row>
    <row r="54" spans="1:7" s="266" customFormat="1" ht="16.5">
      <c r="A54" s="287">
        <v>43</v>
      </c>
      <c r="B54" s="277" t="s">
        <v>1885</v>
      </c>
      <c r="C54" s="277" t="s">
        <v>1886</v>
      </c>
      <c r="D54" s="277" t="s">
        <v>19</v>
      </c>
      <c r="E54" s="280">
        <v>2.86</v>
      </c>
      <c r="F54" s="288">
        <v>85</v>
      </c>
      <c r="G54" s="282" t="s">
        <v>1802</v>
      </c>
    </row>
    <row r="55" spans="1:7" s="266" customFormat="1" ht="16.5">
      <c r="A55" s="287">
        <v>44</v>
      </c>
      <c r="B55" s="277" t="s">
        <v>1887</v>
      </c>
      <c r="C55" s="277" t="s">
        <v>1888</v>
      </c>
      <c r="D55" s="277" t="s">
        <v>35</v>
      </c>
      <c r="E55" s="280">
        <v>2.82</v>
      </c>
      <c r="F55" s="288">
        <v>83</v>
      </c>
      <c r="G55" s="282" t="s">
        <v>1802</v>
      </c>
    </row>
    <row r="56" spans="1:7" s="266" customFormat="1" ht="16.5">
      <c r="A56" s="287">
        <v>45</v>
      </c>
      <c r="B56" s="277" t="s">
        <v>1889</v>
      </c>
      <c r="C56" s="277" t="s">
        <v>1890</v>
      </c>
      <c r="D56" s="277" t="s">
        <v>1891</v>
      </c>
      <c r="E56" s="280">
        <v>2.82</v>
      </c>
      <c r="F56" s="288">
        <v>82</v>
      </c>
      <c r="G56" s="282" t="s">
        <v>1802</v>
      </c>
    </row>
    <row r="57" spans="1:7" s="266" customFormat="1" ht="16.5">
      <c r="A57" s="287">
        <v>46</v>
      </c>
      <c r="B57" s="277" t="s">
        <v>1892</v>
      </c>
      <c r="C57" s="277" t="s">
        <v>787</v>
      </c>
      <c r="D57" s="277" t="s">
        <v>1893</v>
      </c>
      <c r="E57" s="280">
        <v>2.71</v>
      </c>
      <c r="F57" s="288">
        <v>99</v>
      </c>
      <c r="G57" s="282" t="s">
        <v>1802</v>
      </c>
    </row>
    <row r="58" spans="1:7" s="266" customFormat="1" ht="16.5">
      <c r="A58" s="287">
        <v>47</v>
      </c>
      <c r="B58" s="277" t="s">
        <v>1894</v>
      </c>
      <c r="C58" s="277" t="s">
        <v>1895</v>
      </c>
      <c r="D58" s="277" t="s">
        <v>103</v>
      </c>
      <c r="E58" s="280">
        <v>2.7</v>
      </c>
      <c r="F58" s="288">
        <v>81</v>
      </c>
      <c r="G58" s="282" t="s">
        <v>1802</v>
      </c>
    </row>
    <row r="59" spans="1:7" s="266" customFormat="1" ht="16.5">
      <c r="A59" s="287">
        <v>48</v>
      </c>
      <c r="B59" s="277" t="s">
        <v>1896</v>
      </c>
      <c r="C59" s="277" t="s">
        <v>1897</v>
      </c>
      <c r="D59" s="277" t="s">
        <v>483</v>
      </c>
      <c r="E59" s="280">
        <v>2.67</v>
      </c>
      <c r="F59" s="288">
        <v>83</v>
      </c>
      <c r="G59" s="282" t="s">
        <v>1802</v>
      </c>
    </row>
    <row r="60" spans="1:7" s="266" customFormat="1" ht="16.5">
      <c r="A60" s="287">
        <v>49</v>
      </c>
      <c r="B60" s="277" t="s">
        <v>1898</v>
      </c>
      <c r="C60" s="277" t="s">
        <v>1899</v>
      </c>
      <c r="D60" s="277" t="s">
        <v>138</v>
      </c>
      <c r="E60" s="280">
        <v>2.67</v>
      </c>
      <c r="F60" s="288">
        <v>83</v>
      </c>
      <c r="G60" s="282" t="s">
        <v>1802</v>
      </c>
    </row>
    <row r="61" spans="1:7" s="266" customFormat="1" ht="16.5">
      <c r="A61" s="287">
        <v>50</v>
      </c>
      <c r="B61" s="277" t="s">
        <v>1900</v>
      </c>
      <c r="C61" s="277" t="s">
        <v>1901</v>
      </c>
      <c r="D61" s="277" t="s">
        <v>11</v>
      </c>
      <c r="E61" s="280">
        <v>2.64</v>
      </c>
      <c r="F61" s="288">
        <v>70</v>
      </c>
      <c r="G61" s="282" t="s">
        <v>1802</v>
      </c>
    </row>
    <row r="62" spans="1:7" s="266" customFormat="1" ht="16.5">
      <c r="A62" s="287">
        <v>51</v>
      </c>
      <c r="B62" s="277" t="s">
        <v>1902</v>
      </c>
      <c r="C62" s="277" t="s">
        <v>1903</v>
      </c>
      <c r="D62" s="277" t="s">
        <v>63</v>
      </c>
      <c r="E62" s="280">
        <v>2.61</v>
      </c>
      <c r="F62" s="288">
        <v>84</v>
      </c>
      <c r="G62" s="282" t="s">
        <v>1802</v>
      </c>
    </row>
    <row r="63" spans="1:7" s="266" customFormat="1" ht="16.5">
      <c r="A63" s="287">
        <v>52</v>
      </c>
      <c r="B63" s="277" t="s">
        <v>1904</v>
      </c>
      <c r="C63" s="277" t="s">
        <v>1895</v>
      </c>
      <c r="D63" s="277" t="s">
        <v>730</v>
      </c>
      <c r="E63" s="280">
        <v>2.61</v>
      </c>
      <c r="F63" s="288">
        <v>80</v>
      </c>
      <c r="G63" s="282" t="s">
        <v>1802</v>
      </c>
    </row>
    <row r="64" spans="1:7" s="266" customFormat="1" ht="16.5">
      <c r="A64" s="287">
        <v>53</v>
      </c>
      <c r="B64" s="277" t="s">
        <v>1905</v>
      </c>
      <c r="C64" s="277" t="s">
        <v>1906</v>
      </c>
      <c r="D64" s="277" t="s">
        <v>11</v>
      </c>
      <c r="E64" s="280">
        <v>2.6</v>
      </c>
      <c r="F64" s="288">
        <v>84</v>
      </c>
      <c r="G64" s="282" t="s">
        <v>1802</v>
      </c>
    </row>
    <row r="65" spans="1:7" s="266" customFormat="1" ht="16.5">
      <c r="A65" s="287">
        <v>54</v>
      </c>
      <c r="B65" s="277" t="s">
        <v>1907</v>
      </c>
      <c r="C65" s="277" t="s">
        <v>39</v>
      </c>
      <c r="D65" s="277" t="s">
        <v>1908</v>
      </c>
      <c r="E65" s="280">
        <v>2.57</v>
      </c>
      <c r="F65" s="288">
        <v>84</v>
      </c>
      <c r="G65" s="282" t="s">
        <v>1802</v>
      </c>
    </row>
    <row r="66" spans="1:7" s="266" customFormat="1" ht="16.5">
      <c r="A66" s="287">
        <v>55</v>
      </c>
      <c r="B66" s="277" t="s">
        <v>1909</v>
      </c>
      <c r="C66" s="277" t="s">
        <v>1910</v>
      </c>
      <c r="D66" s="277" t="s">
        <v>1911</v>
      </c>
      <c r="E66" s="280">
        <v>2.5499999999999998</v>
      </c>
      <c r="F66" s="288">
        <v>86</v>
      </c>
      <c r="G66" s="282" t="s">
        <v>1802</v>
      </c>
    </row>
    <row r="67" spans="1:7" s="266" customFormat="1" ht="16.5">
      <c r="A67" s="287">
        <v>56</v>
      </c>
      <c r="B67" s="277" t="s">
        <v>1912</v>
      </c>
      <c r="C67" s="277" t="s">
        <v>1913</v>
      </c>
      <c r="D67" s="277" t="s">
        <v>11</v>
      </c>
      <c r="E67" s="280">
        <v>2.52</v>
      </c>
      <c r="F67" s="288">
        <v>90</v>
      </c>
      <c r="G67" s="282" t="s">
        <v>1802</v>
      </c>
    </row>
    <row r="68" spans="1:7" s="266" customFormat="1" ht="16.5">
      <c r="A68" s="287">
        <v>57</v>
      </c>
      <c r="B68" s="277" t="s">
        <v>1914</v>
      </c>
      <c r="C68" s="277" t="s">
        <v>145</v>
      </c>
      <c r="D68" s="277" t="s">
        <v>1915</v>
      </c>
      <c r="E68" s="280">
        <v>2.5</v>
      </c>
      <c r="F68" s="288">
        <v>85</v>
      </c>
      <c r="G68" s="282" t="s">
        <v>1802</v>
      </c>
    </row>
    <row r="69" spans="1:7" s="266" customFormat="1" ht="16.5">
      <c r="A69" s="265" t="s">
        <v>1916</v>
      </c>
      <c r="D69" s="267"/>
      <c r="E69" s="268"/>
    </row>
    <row r="70" spans="1:7" s="266" customFormat="1" ht="16.5">
      <c r="A70" s="289">
        <v>58</v>
      </c>
      <c r="B70" s="290" t="s">
        <v>1917</v>
      </c>
      <c r="C70" s="290" t="s">
        <v>906</v>
      </c>
      <c r="D70" s="290" t="s">
        <v>11</v>
      </c>
      <c r="E70" s="280">
        <v>3.17</v>
      </c>
      <c r="F70" s="288">
        <v>96</v>
      </c>
      <c r="G70" s="282" t="s">
        <v>262</v>
      </c>
    </row>
    <row r="71" spans="1:7" s="266" customFormat="1" ht="16.5">
      <c r="A71" s="374" t="s">
        <v>1918</v>
      </c>
      <c r="B71" s="375"/>
      <c r="C71" s="375"/>
      <c r="D71" s="375"/>
      <c r="E71" s="375"/>
      <c r="F71" s="375"/>
      <c r="G71" s="376"/>
    </row>
    <row r="72" spans="1:7" s="266" customFormat="1" ht="33">
      <c r="A72" s="291">
        <v>59</v>
      </c>
      <c r="B72" s="292" t="s">
        <v>1919</v>
      </c>
      <c r="C72" s="292" t="s">
        <v>1920</v>
      </c>
      <c r="D72" s="292" t="s">
        <v>11</v>
      </c>
      <c r="E72" s="293">
        <v>2.76</v>
      </c>
      <c r="F72" s="294">
        <v>92</v>
      </c>
      <c r="G72" s="295" t="s">
        <v>262</v>
      </c>
    </row>
    <row r="73" spans="1:7" s="266" customFormat="1" ht="33">
      <c r="A73" s="291">
        <v>60</v>
      </c>
      <c r="B73" s="292" t="s">
        <v>1921</v>
      </c>
      <c r="C73" s="292" t="s">
        <v>1922</v>
      </c>
      <c r="D73" s="292" t="s">
        <v>11</v>
      </c>
      <c r="E73" s="293">
        <v>2.94</v>
      </c>
      <c r="F73" s="296">
        <v>89</v>
      </c>
      <c r="G73" s="295" t="s">
        <v>262</v>
      </c>
    </row>
    <row r="74" spans="1:7" s="266" customFormat="1" ht="33">
      <c r="A74" s="291">
        <v>61</v>
      </c>
      <c r="B74" s="292" t="s">
        <v>1923</v>
      </c>
      <c r="C74" s="292" t="s">
        <v>539</v>
      </c>
      <c r="D74" s="292" t="s">
        <v>11</v>
      </c>
      <c r="E74" s="293">
        <v>2.8</v>
      </c>
      <c r="F74" s="296">
        <v>89</v>
      </c>
      <c r="G74" s="295" t="s">
        <v>262</v>
      </c>
    </row>
    <row r="75" spans="1:7" s="266" customFormat="1" ht="33">
      <c r="A75" s="291">
        <v>62</v>
      </c>
      <c r="B75" s="292" t="s">
        <v>1924</v>
      </c>
      <c r="C75" s="292" t="s">
        <v>412</v>
      </c>
      <c r="D75" s="292" t="s">
        <v>34</v>
      </c>
      <c r="E75" s="296">
        <v>3.33</v>
      </c>
      <c r="F75" s="296">
        <v>87</v>
      </c>
      <c r="G75" s="296" t="s">
        <v>263</v>
      </c>
    </row>
    <row r="76" spans="1:7" s="266" customFormat="1" ht="33">
      <c r="A76" s="291">
        <v>63</v>
      </c>
      <c r="B76" s="292" t="s">
        <v>1925</v>
      </c>
      <c r="C76" s="292" t="s">
        <v>1926</v>
      </c>
      <c r="D76" s="292" t="s">
        <v>61</v>
      </c>
      <c r="E76" s="296">
        <v>3.47</v>
      </c>
      <c r="F76" s="295">
        <v>89</v>
      </c>
      <c r="G76" s="296" t="s">
        <v>263</v>
      </c>
    </row>
    <row r="77" spans="1:7" s="266" customFormat="1" ht="19.5" customHeight="1">
      <c r="A77" s="291">
        <v>64</v>
      </c>
      <c r="B77" s="292" t="s">
        <v>1927</v>
      </c>
      <c r="C77" s="292" t="s">
        <v>1928</v>
      </c>
      <c r="D77" s="292" t="s">
        <v>483</v>
      </c>
      <c r="E77" s="296">
        <v>3.27</v>
      </c>
      <c r="F77" s="296">
        <v>88</v>
      </c>
      <c r="G77" s="296" t="s">
        <v>263</v>
      </c>
    </row>
    <row r="78" spans="1:7" s="266" customFormat="1" ht="33">
      <c r="A78" s="291">
        <v>65</v>
      </c>
      <c r="B78" s="292" t="s">
        <v>1929</v>
      </c>
      <c r="C78" s="292" t="s">
        <v>1930</v>
      </c>
      <c r="D78" s="292" t="s">
        <v>67</v>
      </c>
      <c r="E78" s="296">
        <v>3.21</v>
      </c>
      <c r="F78" s="296">
        <v>77</v>
      </c>
      <c r="G78" s="296" t="s">
        <v>263</v>
      </c>
    </row>
    <row r="79" spans="1:7" s="266" customFormat="1" ht="33">
      <c r="A79" s="291">
        <v>66</v>
      </c>
      <c r="B79" s="292" t="s">
        <v>1931</v>
      </c>
      <c r="C79" s="292" t="s">
        <v>1932</v>
      </c>
      <c r="D79" s="292" t="s">
        <v>96</v>
      </c>
      <c r="E79" s="293">
        <v>2.58</v>
      </c>
      <c r="F79" s="293">
        <v>85</v>
      </c>
      <c r="G79" s="296" t="s">
        <v>262</v>
      </c>
    </row>
    <row r="80" spans="1:7" s="266" customFormat="1" ht="33">
      <c r="A80" s="291">
        <v>67</v>
      </c>
      <c r="B80" s="292" t="s">
        <v>1933</v>
      </c>
      <c r="C80" s="292" t="s">
        <v>1934</v>
      </c>
      <c r="D80" s="292" t="s">
        <v>30</v>
      </c>
      <c r="E80" s="293">
        <v>3</v>
      </c>
      <c r="F80" s="293">
        <v>82</v>
      </c>
      <c r="G80" s="296" t="s">
        <v>262</v>
      </c>
    </row>
    <row r="81" spans="1:7" s="266" customFormat="1" ht="33">
      <c r="A81" s="291">
        <v>68</v>
      </c>
      <c r="B81" s="292" t="s">
        <v>1935</v>
      </c>
      <c r="C81" s="292" t="s">
        <v>1936</v>
      </c>
      <c r="D81" s="292" t="s">
        <v>10</v>
      </c>
      <c r="E81" s="293">
        <v>2.8</v>
      </c>
      <c r="F81" s="296">
        <v>82</v>
      </c>
      <c r="G81" s="295" t="s">
        <v>262</v>
      </c>
    </row>
    <row r="82" spans="1:7" s="266" customFormat="1" ht="33">
      <c r="A82" s="291">
        <v>69</v>
      </c>
      <c r="B82" s="292" t="s">
        <v>1937</v>
      </c>
      <c r="C82" s="292" t="s">
        <v>1938</v>
      </c>
      <c r="D82" s="292" t="s">
        <v>1849</v>
      </c>
      <c r="E82" s="293">
        <v>2.58</v>
      </c>
      <c r="F82" s="296">
        <v>78</v>
      </c>
      <c r="G82" s="296" t="s">
        <v>262</v>
      </c>
    </row>
    <row r="83" spans="1:7" s="266" customFormat="1" ht="33">
      <c r="A83" s="291">
        <v>70</v>
      </c>
      <c r="B83" s="292" t="s">
        <v>1939</v>
      </c>
      <c r="C83" s="292" t="s">
        <v>1940</v>
      </c>
      <c r="D83" s="292" t="s">
        <v>13</v>
      </c>
      <c r="E83" s="293">
        <v>2.77</v>
      </c>
      <c r="F83" s="293">
        <v>82</v>
      </c>
      <c r="G83" s="293" t="s">
        <v>262</v>
      </c>
    </row>
    <row r="84" spans="1:7" s="266" customFormat="1" ht="33">
      <c r="A84" s="291">
        <v>71</v>
      </c>
      <c r="B84" s="292" t="s">
        <v>1941</v>
      </c>
      <c r="C84" s="292" t="s">
        <v>1942</v>
      </c>
      <c r="D84" s="292" t="s">
        <v>18</v>
      </c>
      <c r="E84" s="293">
        <v>2.6</v>
      </c>
      <c r="F84" s="293">
        <v>76</v>
      </c>
      <c r="G84" s="293" t="s">
        <v>262</v>
      </c>
    </row>
    <row r="85" spans="1:7" s="266" customFormat="1" ht="16.5">
      <c r="A85" s="374" t="s">
        <v>1943</v>
      </c>
      <c r="B85" s="375"/>
      <c r="C85" s="375"/>
      <c r="D85" s="375"/>
      <c r="E85" s="375"/>
      <c r="F85" s="375"/>
      <c r="G85" s="376"/>
    </row>
    <row r="86" spans="1:7" s="266" customFormat="1" ht="16.5">
      <c r="A86" s="291">
        <v>72</v>
      </c>
      <c r="B86" s="297" t="s">
        <v>1944</v>
      </c>
      <c r="C86" s="277" t="s">
        <v>47</v>
      </c>
      <c r="D86" s="277" t="s">
        <v>48</v>
      </c>
      <c r="E86" s="293">
        <v>3.44</v>
      </c>
      <c r="F86" s="296">
        <v>97</v>
      </c>
      <c r="G86" s="288" t="s">
        <v>263</v>
      </c>
    </row>
    <row r="87" spans="1:7" s="266" customFormat="1" ht="16.5">
      <c r="A87" s="291">
        <v>73</v>
      </c>
      <c r="B87" s="298" t="s">
        <v>1945</v>
      </c>
      <c r="C87" s="298" t="s">
        <v>1946</v>
      </c>
      <c r="D87" s="298" t="s">
        <v>11</v>
      </c>
      <c r="E87" s="293">
        <v>3.25</v>
      </c>
      <c r="F87" s="296">
        <v>85</v>
      </c>
      <c r="G87" s="288" t="s">
        <v>263</v>
      </c>
    </row>
    <row r="88" spans="1:7" s="266" customFormat="1" ht="16.5">
      <c r="A88" s="291">
        <v>74</v>
      </c>
      <c r="B88" s="297" t="s">
        <v>1947</v>
      </c>
      <c r="C88" s="277" t="s">
        <v>117</v>
      </c>
      <c r="D88" s="277" t="s">
        <v>51</v>
      </c>
      <c r="E88" s="293">
        <v>3.13</v>
      </c>
      <c r="F88" s="296">
        <v>85</v>
      </c>
      <c r="G88" s="282" t="s">
        <v>262</v>
      </c>
    </row>
    <row r="89" spans="1:7" s="266" customFormat="1" ht="16.5">
      <c r="A89" s="291">
        <v>75</v>
      </c>
      <c r="B89" s="298" t="s">
        <v>1948</v>
      </c>
      <c r="C89" s="298" t="s">
        <v>1949</v>
      </c>
      <c r="D89" s="298" t="s">
        <v>1597</v>
      </c>
      <c r="E89" s="296">
        <v>3.01</v>
      </c>
      <c r="F89" s="296">
        <v>87</v>
      </c>
      <c r="G89" s="282" t="s">
        <v>262</v>
      </c>
    </row>
    <row r="90" spans="1:7" s="266" customFormat="1" ht="16.5">
      <c r="A90" s="291">
        <v>76</v>
      </c>
      <c r="B90" s="297" t="s">
        <v>1950</v>
      </c>
      <c r="C90" s="277" t="s">
        <v>1951</v>
      </c>
      <c r="D90" s="277" t="s">
        <v>26</v>
      </c>
      <c r="E90" s="296">
        <v>2.94</v>
      </c>
      <c r="F90" s="295">
        <v>89</v>
      </c>
      <c r="G90" s="282" t="s">
        <v>262</v>
      </c>
    </row>
    <row r="91" spans="1:7" s="266" customFormat="1" ht="16.5">
      <c r="A91" s="291">
        <v>77</v>
      </c>
      <c r="B91" s="298" t="s">
        <v>1952</v>
      </c>
      <c r="C91" s="298" t="s">
        <v>1953</v>
      </c>
      <c r="D91" s="298" t="s">
        <v>50</v>
      </c>
      <c r="E91" s="296">
        <v>2.88</v>
      </c>
      <c r="F91" s="296">
        <v>85</v>
      </c>
      <c r="G91" s="282" t="s">
        <v>262</v>
      </c>
    </row>
    <row r="92" spans="1:7" s="266" customFormat="1" ht="16.5">
      <c r="A92" s="291">
        <v>78</v>
      </c>
      <c r="B92" s="298" t="s">
        <v>1954</v>
      </c>
      <c r="C92" s="298" t="s">
        <v>121</v>
      </c>
      <c r="D92" s="298" t="s">
        <v>68</v>
      </c>
      <c r="E92" s="296">
        <v>2.75</v>
      </c>
      <c r="F92" s="296">
        <v>97</v>
      </c>
      <c r="G92" s="282" t="s">
        <v>262</v>
      </c>
    </row>
    <row r="93" spans="1:7" s="266" customFormat="1" ht="16.5">
      <c r="A93" s="291">
        <v>79</v>
      </c>
      <c r="B93" s="297" t="s">
        <v>1955</v>
      </c>
      <c r="C93" s="277" t="s">
        <v>117</v>
      </c>
      <c r="D93" s="277" t="s">
        <v>1956</v>
      </c>
      <c r="E93" s="293">
        <v>2.66</v>
      </c>
      <c r="F93" s="293">
        <v>83</v>
      </c>
      <c r="G93" s="282" t="s">
        <v>262</v>
      </c>
    </row>
    <row r="94" spans="1:7" s="266" customFormat="1" ht="16.5">
      <c r="A94" s="291">
        <v>80</v>
      </c>
      <c r="B94" s="297" t="s">
        <v>1957</v>
      </c>
      <c r="C94" s="277" t="s">
        <v>1836</v>
      </c>
      <c r="D94" s="277" t="s">
        <v>1958</v>
      </c>
      <c r="E94" s="293">
        <v>2.57</v>
      </c>
      <c r="F94" s="293">
        <v>83</v>
      </c>
      <c r="G94" s="282" t="s">
        <v>262</v>
      </c>
    </row>
    <row r="95" spans="1:7" s="266" customFormat="1" ht="16.5">
      <c r="A95" s="291">
        <v>81</v>
      </c>
      <c r="B95" s="297" t="s">
        <v>1959</v>
      </c>
      <c r="C95" s="277" t="s">
        <v>20</v>
      </c>
      <c r="D95" s="277" t="s">
        <v>71</v>
      </c>
      <c r="E95" s="293">
        <v>2.52</v>
      </c>
      <c r="F95" s="296">
        <v>82</v>
      </c>
      <c r="G95" s="299" t="s">
        <v>262</v>
      </c>
    </row>
    <row r="97" spans="1:5" ht="15.75">
      <c r="A97" s="101" t="s">
        <v>1961</v>
      </c>
      <c r="B97" s="101"/>
      <c r="C97" s="101"/>
      <c r="D97" s="101"/>
      <c r="E97" s="101"/>
    </row>
    <row r="98" spans="1:5" ht="15.75">
      <c r="A98"/>
      <c r="B98" s="75" t="s">
        <v>1376</v>
      </c>
      <c r="C98" s="3"/>
      <c r="D98" s="3">
        <v>7</v>
      </c>
      <c r="E98" s="3"/>
    </row>
    <row r="99" spans="1:5" ht="15.75">
      <c r="A99"/>
      <c r="B99" s="29" t="s">
        <v>1377</v>
      </c>
      <c r="C99" s="3"/>
      <c r="D99" s="3">
        <v>21</v>
      </c>
      <c r="E99" s="3"/>
    </row>
    <row r="100" spans="1:5" ht="15.75">
      <c r="A100"/>
      <c r="B100" s="29" t="s">
        <v>1378</v>
      </c>
      <c r="C100" s="3"/>
      <c r="D100" s="3">
        <v>53</v>
      </c>
      <c r="E100" s="3"/>
    </row>
  </sheetData>
  <mergeCells count="8">
    <mergeCell ref="A71:G71"/>
    <mergeCell ref="A85:G85"/>
    <mergeCell ref="A6:G6"/>
    <mergeCell ref="A1:C1"/>
    <mergeCell ref="A2:C2"/>
    <mergeCell ref="A4:G4"/>
    <mergeCell ref="A5:G5"/>
    <mergeCell ref="A37:G37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5"/>
  <sheetViews>
    <sheetView topLeftCell="A229" workbookViewId="0">
      <selection activeCell="A241" sqref="A241:D244"/>
    </sheetView>
  </sheetViews>
  <sheetFormatPr defaultColWidth="9.140625" defaultRowHeight="15"/>
  <cols>
    <col min="1" max="1" width="5" style="54" bestFit="1" customWidth="1"/>
    <col min="2" max="2" width="19.7109375" style="54" customWidth="1"/>
    <col min="3" max="3" width="18.5703125" style="54" customWidth="1"/>
    <col min="4" max="4" width="19.28515625" style="54" customWidth="1"/>
    <col min="5" max="5" width="13.85546875" style="54" customWidth="1"/>
    <col min="6" max="6" width="15.5703125" style="54" bestFit="1" customWidth="1"/>
    <col min="7" max="16384" width="9.140625" style="54"/>
  </cols>
  <sheetData>
    <row r="1" spans="1:7" s="58" customFormat="1" ht="18" customHeight="1">
      <c r="A1" s="369" t="s">
        <v>7</v>
      </c>
      <c r="B1" s="369"/>
      <c r="C1" s="369"/>
      <c r="D1" s="55" t="s">
        <v>3</v>
      </c>
    </row>
    <row r="2" spans="1:7" s="58" customFormat="1" ht="18" customHeight="1">
      <c r="A2" s="370" t="s">
        <v>0</v>
      </c>
      <c r="B2" s="370"/>
      <c r="C2" s="370"/>
      <c r="D2" s="55" t="s">
        <v>4</v>
      </c>
    </row>
    <row r="3" spans="1:7" s="58" customFormat="1" ht="9.75" customHeight="1">
      <c r="A3" s="60"/>
      <c r="B3" s="60"/>
      <c r="C3" s="61"/>
      <c r="D3" s="61"/>
    </row>
    <row r="4" spans="1:7" s="58" customFormat="1" ht="23.25" customHeight="1">
      <c r="A4" s="371" t="s">
        <v>8</v>
      </c>
      <c r="B4" s="371"/>
      <c r="C4" s="371"/>
      <c r="D4" s="371"/>
      <c r="E4" s="371"/>
    </row>
    <row r="5" spans="1:7" s="62" customFormat="1" ht="24" customHeight="1">
      <c r="A5" s="368" t="s">
        <v>1962</v>
      </c>
      <c r="B5" s="368"/>
      <c r="C5" s="368"/>
      <c r="D5" s="368"/>
      <c r="E5" s="368"/>
    </row>
    <row r="6" spans="1:7" s="64" customFormat="1" ht="15.75">
      <c r="A6" s="334" t="s">
        <v>834</v>
      </c>
      <c r="B6" s="334"/>
      <c r="C6" s="334"/>
      <c r="D6" s="334"/>
      <c r="E6" s="334"/>
    </row>
    <row r="7" spans="1:7" s="64" customFormat="1" ht="15.75">
      <c r="A7" s="100"/>
      <c r="B7" s="100"/>
      <c r="C7" s="100"/>
      <c r="D7" s="100"/>
      <c r="E7" s="100"/>
    </row>
    <row r="8" spans="1:7" ht="15" customHeight="1">
      <c r="B8" s="304"/>
      <c r="C8" s="304"/>
      <c r="D8" s="304"/>
      <c r="E8" s="304"/>
    </row>
    <row r="9" spans="1:7" ht="47.25">
      <c r="A9" s="82" t="s">
        <v>603</v>
      </c>
      <c r="B9" s="82" t="s">
        <v>669</v>
      </c>
      <c r="C9" s="83" t="s">
        <v>670</v>
      </c>
      <c r="D9" s="82" t="s">
        <v>604</v>
      </c>
      <c r="E9" s="83" t="s">
        <v>671</v>
      </c>
      <c r="F9" s="300" t="s">
        <v>672</v>
      </c>
      <c r="G9" s="83" t="s">
        <v>673</v>
      </c>
    </row>
    <row r="10" spans="1:7" ht="15.75">
      <c r="A10" s="382" t="s">
        <v>829</v>
      </c>
      <c r="B10" s="383"/>
      <c r="C10" s="83"/>
      <c r="D10" s="82"/>
      <c r="E10" s="83"/>
      <c r="F10" s="300"/>
      <c r="G10" s="83"/>
    </row>
    <row r="11" spans="1:7" customFormat="1" ht="15.75">
      <c r="A11" s="78">
        <v>1</v>
      </c>
      <c r="B11" s="20" t="s">
        <v>1963</v>
      </c>
      <c r="C11" s="20" t="s">
        <v>1964</v>
      </c>
      <c r="D11" s="20" t="s">
        <v>11</v>
      </c>
      <c r="E11" s="21">
        <v>2.78</v>
      </c>
      <c r="F11" s="301">
        <v>94</v>
      </c>
      <c r="G11" s="302" t="str">
        <f t="shared" ref="G11:G26" si="0">IF(E11&lt;=3.19,"Khá",IF(E11&lt;=3.59,"Giỏi","Xuất sắc"))</f>
        <v>Khá</v>
      </c>
    </row>
    <row r="12" spans="1:7" customFormat="1" ht="15.75">
      <c r="A12" s="78">
        <v>2</v>
      </c>
      <c r="B12" s="20" t="s">
        <v>1965</v>
      </c>
      <c r="C12" s="20" t="s">
        <v>1966</v>
      </c>
      <c r="D12" s="20" t="s">
        <v>1451</v>
      </c>
      <c r="E12" s="21">
        <v>2.87</v>
      </c>
      <c r="F12" s="301">
        <v>94</v>
      </c>
      <c r="G12" s="302" t="str">
        <f t="shared" si="0"/>
        <v>Khá</v>
      </c>
    </row>
    <row r="13" spans="1:7" customFormat="1" ht="15.75">
      <c r="A13" s="78">
        <v>3</v>
      </c>
      <c r="B13" s="20" t="s">
        <v>1967</v>
      </c>
      <c r="C13" s="20" t="s">
        <v>38</v>
      </c>
      <c r="D13" s="20" t="s">
        <v>61</v>
      </c>
      <c r="E13" s="21">
        <v>2.61</v>
      </c>
      <c r="F13" s="301">
        <v>94</v>
      </c>
      <c r="G13" s="302" t="str">
        <f t="shared" si="0"/>
        <v>Khá</v>
      </c>
    </row>
    <row r="14" spans="1:7" customFormat="1" ht="15.75">
      <c r="A14" s="78">
        <v>4</v>
      </c>
      <c r="B14" s="20" t="s">
        <v>737</v>
      </c>
      <c r="C14" s="20" t="s">
        <v>53</v>
      </c>
      <c r="D14" s="20" t="s">
        <v>70</v>
      </c>
      <c r="E14" s="21">
        <v>3.45</v>
      </c>
      <c r="F14" s="301">
        <v>99</v>
      </c>
      <c r="G14" s="302" t="str">
        <f t="shared" si="0"/>
        <v>Giỏi</v>
      </c>
    </row>
    <row r="15" spans="1:7" customFormat="1" ht="15.75">
      <c r="A15" s="78">
        <v>5</v>
      </c>
      <c r="B15" s="20" t="s">
        <v>738</v>
      </c>
      <c r="C15" s="20" t="s">
        <v>739</v>
      </c>
      <c r="D15" s="20" t="s">
        <v>19</v>
      </c>
      <c r="E15" s="21">
        <v>3.12</v>
      </c>
      <c r="F15" s="301">
        <v>100</v>
      </c>
      <c r="G15" s="302" t="str">
        <f t="shared" si="0"/>
        <v>Khá</v>
      </c>
    </row>
    <row r="16" spans="1:7" customFormat="1" ht="15.75">
      <c r="A16" s="78">
        <v>6</v>
      </c>
      <c r="B16" s="20" t="s">
        <v>740</v>
      </c>
      <c r="C16" s="20" t="s">
        <v>20</v>
      </c>
      <c r="D16" s="20" t="s">
        <v>19</v>
      </c>
      <c r="E16" s="21">
        <v>3.18</v>
      </c>
      <c r="F16" s="301">
        <v>96.5</v>
      </c>
      <c r="G16" s="302" t="str">
        <f t="shared" si="0"/>
        <v>Khá</v>
      </c>
    </row>
    <row r="17" spans="1:7" customFormat="1" ht="15.75">
      <c r="A17" s="78">
        <v>7</v>
      </c>
      <c r="B17" s="20" t="s">
        <v>741</v>
      </c>
      <c r="C17" s="20" t="s">
        <v>742</v>
      </c>
      <c r="D17" s="20" t="s">
        <v>96</v>
      </c>
      <c r="E17" s="21">
        <v>3.03</v>
      </c>
      <c r="F17" s="301">
        <v>85</v>
      </c>
      <c r="G17" s="302" t="str">
        <f t="shared" si="0"/>
        <v>Khá</v>
      </c>
    </row>
    <row r="18" spans="1:7" customFormat="1" ht="15.75">
      <c r="A18" s="78">
        <v>8</v>
      </c>
      <c r="B18" s="20" t="s">
        <v>1968</v>
      </c>
      <c r="C18" s="20" t="s">
        <v>75</v>
      </c>
      <c r="D18" s="20" t="s">
        <v>41</v>
      </c>
      <c r="E18" s="21">
        <v>2.77</v>
      </c>
      <c r="F18" s="301">
        <v>94</v>
      </c>
      <c r="G18" s="302" t="str">
        <f t="shared" si="0"/>
        <v>Khá</v>
      </c>
    </row>
    <row r="19" spans="1:7" customFormat="1" ht="15.75">
      <c r="A19" s="78">
        <v>9</v>
      </c>
      <c r="B19" s="20" t="s">
        <v>743</v>
      </c>
      <c r="C19" s="20" t="s">
        <v>744</v>
      </c>
      <c r="D19" s="20" t="s">
        <v>10</v>
      </c>
      <c r="E19" s="21">
        <v>3.24</v>
      </c>
      <c r="F19" s="301">
        <v>99</v>
      </c>
      <c r="G19" s="302" t="str">
        <f t="shared" si="0"/>
        <v>Giỏi</v>
      </c>
    </row>
    <row r="20" spans="1:7" customFormat="1" ht="15.75">
      <c r="A20" s="78">
        <v>10</v>
      </c>
      <c r="B20" s="20" t="s">
        <v>745</v>
      </c>
      <c r="C20" s="20" t="s">
        <v>64</v>
      </c>
      <c r="D20" s="20" t="s">
        <v>10</v>
      </c>
      <c r="E20" s="21">
        <v>2.7</v>
      </c>
      <c r="F20" s="301">
        <v>96.5</v>
      </c>
      <c r="G20" s="302" t="str">
        <f t="shared" si="0"/>
        <v>Khá</v>
      </c>
    </row>
    <row r="21" spans="1:7" customFormat="1" ht="15.75">
      <c r="A21" s="78">
        <v>11</v>
      </c>
      <c r="B21" s="20" t="s">
        <v>1969</v>
      </c>
      <c r="C21" s="20" t="s">
        <v>20</v>
      </c>
      <c r="D21" s="20" t="s">
        <v>13</v>
      </c>
      <c r="E21" s="21">
        <v>2.92</v>
      </c>
      <c r="F21" s="301">
        <v>92.5</v>
      </c>
      <c r="G21" s="302" t="str">
        <f t="shared" si="0"/>
        <v>Khá</v>
      </c>
    </row>
    <row r="22" spans="1:7" customFormat="1" ht="15.75">
      <c r="A22" s="78">
        <v>12</v>
      </c>
      <c r="B22" s="20" t="s">
        <v>1970</v>
      </c>
      <c r="C22" s="20" t="s">
        <v>812</v>
      </c>
      <c r="D22" s="20" t="s">
        <v>13</v>
      </c>
      <c r="E22" s="21">
        <v>2.82</v>
      </c>
      <c r="F22" s="301">
        <v>95</v>
      </c>
      <c r="G22" s="302" t="str">
        <f t="shared" si="0"/>
        <v>Khá</v>
      </c>
    </row>
    <row r="23" spans="1:7" customFormat="1" ht="15.75">
      <c r="A23" s="78">
        <v>13</v>
      </c>
      <c r="B23" s="20" t="s">
        <v>1971</v>
      </c>
      <c r="C23" s="20" t="s">
        <v>1972</v>
      </c>
      <c r="D23" s="20" t="s">
        <v>48</v>
      </c>
      <c r="E23" s="21">
        <v>2.72</v>
      </c>
      <c r="F23" s="301">
        <v>92.5</v>
      </c>
      <c r="G23" s="302" t="str">
        <f t="shared" si="0"/>
        <v>Khá</v>
      </c>
    </row>
    <row r="24" spans="1:7" customFormat="1" ht="15.75">
      <c r="A24" s="78">
        <v>14</v>
      </c>
      <c r="B24" s="20" t="s">
        <v>1973</v>
      </c>
      <c r="C24" s="20" t="s">
        <v>20</v>
      </c>
      <c r="D24" s="20" t="s">
        <v>80</v>
      </c>
      <c r="E24" s="21">
        <v>2.73</v>
      </c>
      <c r="F24" s="301">
        <v>95</v>
      </c>
      <c r="G24" s="302" t="str">
        <f t="shared" si="0"/>
        <v>Khá</v>
      </c>
    </row>
    <row r="25" spans="1:7" customFormat="1" ht="15.75">
      <c r="A25" s="78">
        <v>15</v>
      </c>
      <c r="B25" s="20" t="s">
        <v>746</v>
      </c>
      <c r="C25" s="20" t="s">
        <v>747</v>
      </c>
      <c r="D25" s="20" t="s">
        <v>23</v>
      </c>
      <c r="E25" s="21">
        <v>2.94</v>
      </c>
      <c r="F25" s="301">
        <v>99</v>
      </c>
      <c r="G25" s="302" t="str">
        <f t="shared" si="0"/>
        <v>Khá</v>
      </c>
    </row>
    <row r="26" spans="1:7" customFormat="1" ht="15.75">
      <c r="A26" s="78">
        <v>16</v>
      </c>
      <c r="B26" s="20" t="s">
        <v>748</v>
      </c>
      <c r="C26" s="20" t="s">
        <v>127</v>
      </c>
      <c r="D26" s="20" t="s">
        <v>18</v>
      </c>
      <c r="E26" s="21">
        <v>3.06</v>
      </c>
      <c r="F26" s="301">
        <v>96.5</v>
      </c>
      <c r="G26" s="302" t="str">
        <f t="shared" si="0"/>
        <v>Khá</v>
      </c>
    </row>
    <row r="27" spans="1:7" customFormat="1" ht="15.75">
      <c r="A27" s="380" t="s">
        <v>830</v>
      </c>
      <c r="B27" s="381"/>
      <c r="C27" s="20"/>
      <c r="D27" s="20"/>
      <c r="E27" s="21"/>
      <c r="F27" s="301"/>
      <c r="G27" s="302"/>
    </row>
    <row r="28" spans="1:7" customFormat="1" ht="15.75">
      <c r="A28" s="78">
        <v>17</v>
      </c>
      <c r="B28" s="15" t="s">
        <v>749</v>
      </c>
      <c r="C28" s="15" t="s">
        <v>750</v>
      </c>
      <c r="D28" s="15" t="s">
        <v>11</v>
      </c>
      <c r="E28" s="84">
        <v>3.18</v>
      </c>
      <c r="F28" s="301">
        <v>96.5</v>
      </c>
      <c r="G28" s="302" t="str">
        <f t="shared" ref="G28:G41" si="1">IF(E28&lt;=3.19,"Khá",IF(E28&lt;=3.59,"Giỏi","Xuất sắc"))</f>
        <v>Khá</v>
      </c>
    </row>
    <row r="29" spans="1:7" customFormat="1" ht="15.75">
      <c r="A29" s="78">
        <v>18</v>
      </c>
      <c r="B29" s="15" t="s">
        <v>751</v>
      </c>
      <c r="C29" s="15" t="s">
        <v>60</v>
      </c>
      <c r="D29" s="15" t="s">
        <v>88</v>
      </c>
      <c r="E29" s="84">
        <v>2.91</v>
      </c>
      <c r="F29" s="301">
        <v>96</v>
      </c>
      <c r="G29" s="302" t="str">
        <f t="shared" si="1"/>
        <v>Khá</v>
      </c>
    </row>
    <row r="30" spans="1:7" customFormat="1" ht="15.75">
      <c r="A30" s="78">
        <v>19</v>
      </c>
      <c r="B30" s="15" t="s">
        <v>1974</v>
      </c>
      <c r="C30" s="15" t="s">
        <v>121</v>
      </c>
      <c r="D30" s="15" t="s">
        <v>88</v>
      </c>
      <c r="E30" s="84">
        <v>3.41</v>
      </c>
      <c r="F30" s="301">
        <v>99</v>
      </c>
      <c r="G30" s="302" t="str">
        <f t="shared" si="1"/>
        <v>Giỏi</v>
      </c>
    </row>
    <row r="31" spans="1:7" customFormat="1" ht="15.75">
      <c r="A31" s="78">
        <v>20</v>
      </c>
      <c r="B31" s="15" t="s">
        <v>1975</v>
      </c>
      <c r="C31" s="15" t="s">
        <v>1976</v>
      </c>
      <c r="D31" s="15" t="s">
        <v>315</v>
      </c>
      <c r="E31" s="84">
        <v>2.58</v>
      </c>
      <c r="F31" s="301">
        <v>85</v>
      </c>
      <c r="G31" s="302" t="str">
        <f t="shared" si="1"/>
        <v>Khá</v>
      </c>
    </row>
    <row r="32" spans="1:7" customFormat="1" ht="15.75">
      <c r="A32" s="78">
        <v>21</v>
      </c>
      <c r="B32" s="15" t="s">
        <v>752</v>
      </c>
      <c r="C32" s="15" t="s">
        <v>20</v>
      </c>
      <c r="D32" s="15" t="s">
        <v>387</v>
      </c>
      <c r="E32" s="84">
        <v>3.42</v>
      </c>
      <c r="F32" s="301">
        <v>98.5</v>
      </c>
      <c r="G32" s="302" t="str">
        <f t="shared" si="1"/>
        <v>Giỏi</v>
      </c>
    </row>
    <row r="33" spans="1:7" customFormat="1" ht="15.75">
      <c r="A33" s="78">
        <v>22</v>
      </c>
      <c r="B33" s="15" t="s">
        <v>1977</v>
      </c>
      <c r="C33" s="15" t="s">
        <v>20</v>
      </c>
      <c r="D33" s="15" t="s">
        <v>68</v>
      </c>
      <c r="E33" s="84">
        <v>2.97</v>
      </c>
      <c r="F33" s="301">
        <v>90.5</v>
      </c>
      <c r="G33" s="302" t="str">
        <f t="shared" si="1"/>
        <v>Khá</v>
      </c>
    </row>
    <row r="34" spans="1:7" customFormat="1" ht="15.75">
      <c r="A34" s="78">
        <v>23</v>
      </c>
      <c r="B34" s="15" t="s">
        <v>753</v>
      </c>
      <c r="C34" s="15" t="s">
        <v>754</v>
      </c>
      <c r="D34" s="15" t="s">
        <v>755</v>
      </c>
      <c r="E34" s="84">
        <v>3.42</v>
      </c>
      <c r="F34" s="301">
        <v>99.5</v>
      </c>
      <c r="G34" s="302" t="str">
        <f t="shared" si="1"/>
        <v>Giỏi</v>
      </c>
    </row>
    <row r="35" spans="1:7" customFormat="1" ht="15.75">
      <c r="A35" s="78">
        <v>24</v>
      </c>
      <c r="B35" s="15" t="s">
        <v>1978</v>
      </c>
      <c r="C35" s="15" t="s">
        <v>426</v>
      </c>
      <c r="D35" s="15" t="s">
        <v>21</v>
      </c>
      <c r="E35" s="84">
        <v>2.89</v>
      </c>
      <c r="F35" s="301">
        <v>92</v>
      </c>
      <c r="G35" s="302" t="str">
        <f t="shared" si="1"/>
        <v>Khá</v>
      </c>
    </row>
    <row r="36" spans="1:7" customFormat="1" ht="15.75">
      <c r="A36" s="78">
        <v>25</v>
      </c>
      <c r="B36" s="15" t="s">
        <v>756</v>
      </c>
      <c r="C36" s="15" t="s">
        <v>757</v>
      </c>
      <c r="D36" s="15" t="s">
        <v>9</v>
      </c>
      <c r="E36" s="84">
        <v>2.85</v>
      </c>
      <c r="F36" s="301">
        <v>95.5</v>
      </c>
      <c r="G36" s="302" t="str">
        <f t="shared" si="1"/>
        <v>Khá</v>
      </c>
    </row>
    <row r="37" spans="1:7" customFormat="1" ht="15.75">
      <c r="A37" s="78">
        <v>26</v>
      </c>
      <c r="B37" s="15" t="s">
        <v>758</v>
      </c>
      <c r="C37" s="15" t="s">
        <v>22</v>
      </c>
      <c r="D37" s="15" t="s">
        <v>19</v>
      </c>
      <c r="E37" s="84">
        <v>3.48</v>
      </c>
      <c r="F37" s="301">
        <v>97.5</v>
      </c>
      <c r="G37" s="302" t="str">
        <f t="shared" si="1"/>
        <v>Giỏi</v>
      </c>
    </row>
    <row r="38" spans="1:7" customFormat="1" ht="15.75">
      <c r="A38" s="78">
        <v>27</v>
      </c>
      <c r="B38" s="15" t="s">
        <v>759</v>
      </c>
      <c r="C38" s="15" t="s">
        <v>20</v>
      </c>
      <c r="D38" s="15" t="s">
        <v>30</v>
      </c>
      <c r="E38" s="84">
        <v>3.15</v>
      </c>
      <c r="F38" s="301">
        <v>95</v>
      </c>
      <c r="G38" s="302" t="str">
        <f t="shared" si="1"/>
        <v>Khá</v>
      </c>
    </row>
    <row r="39" spans="1:7" customFormat="1" ht="15.75">
      <c r="A39" s="78">
        <v>28</v>
      </c>
      <c r="B39" s="15" t="s">
        <v>760</v>
      </c>
      <c r="C39" s="15" t="s">
        <v>761</v>
      </c>
      <c r="D39" s="15" t="s">
        <v>108</v>
      </c>
      <c r="E39" s="84">
        <v>3.06</v>
      </c>
      <c r="F39" s="301">
        <v>95</v>
      </c>
      <c r="G39" s="302" t="str">
        <f t="shared" si="1"/>
        <v>Khá</v>
      </c>
    </row>
    <row r="40" spans="1:7" customFormat="1" ht="15.75">
      <c r="A40" s="78">
        <v>29</v>
      </c>
      <c r="B40" s="15" t="s">
        <v>762</v>
      </c>
      <c r="C40" s="15" t="s">
        <v>124</v>
      </c>
      <c r="D40" s="15" t="s">
        <v>23</v>
      </c>
      <c r="E40" s="84">
        <v>3.12</v>
      </c>
      <c r="F40" s="301">
        <v>96.5</v>
      </c>
      <c r="G40" s="302" t="str">
        <f t="shared" si="1"/>
        <v>Khá</v>
      </c>
    </row>
    <row r="41" spans="1:7" customFormat="1" ht="15.75">
      <c r="A41" s="78">
        <v>30</v>
      </c>
      <c r="B41" s="15" t="s">
        <v>763</v>
      </c>
      <c r="C41" s="15" t="s">
        <v>20</v>
      </c>
      <c r="D41" s="15" t="s">
        <v>140</v>
      </c>
      <c r="E41" s="84">
        <v>2.82</v>
      </c>
      <c r="F41" s="301">
        <v>95.5</v>
      </c>
      <c r="G41" s="302" t="str">
        <f t="shared" si="1"/>
        <v>Khá</v>
      </c>
    </row>
    <row r="42" spans="1:7" customFormat="1" ht="15.75">
      <c r="A42" s="380" t="s">
        <v>831</v>
      </c>
      <c r="B42" s="381"/>
      <c r="C42" s="15"/>
      <c r="D42" s="15"/>
      <c r="E42" s="84"/>
      <c r="F42" s="301"/>
      <c r="G42" s="302"/>
    </row>
    <row r="43" spans="1:7" customFormat="1" ht="15.75">
      <c r="A43" s="78">
        <v>31</v>
      </c>
      <c r="B43" s="15" t="s">
        <v>764</v>
      </c>
      <c r="C43" s="15" t="s">
        <v>72</v>
      </c>
      <c r="D43" s="15" t="s">
        <v>11</v>
      </c>
      <c r="E43" s="84">
        <v>3.27</v>
      </c>
      <c r="F43" s="301">
        <v>83.5</v>
      </c>
      <c r="G43" s="302" t="str">
        <f t="shared" ref="G43:G52" si="2">IF(E43&lt;=3.19,"Khá",IF(E43&lt;=3.59,"Giỏi","Xuất sắc"))</f>
        <v>Giỏi</v>
      </c>
    </row>
    <row r="44" spans="1:7" customFormat="1" ht="15.75">
      <c r="A44" s="78">
        <v>32</v>
      </c>
      <c r="B44" s="15" t="s">
        <v>1979</v>
      </c>
      <c r="C44" s="15" t="s">
        <v>1980</v>
      </c>
      <c r="D44" s="15" t="s">
        <v>88</v>
      </c>
      <c r="E44" s="84">
        <v>2.69</v>
      </c>
      <c r="F44" s="301">
        <v>77.5</v>
      </c>
      <c r="G44" s="302" t="str">
        <f t="shared" si="2"/>
        <v>Khá</v>
      </c>
    </row>
    <row r="45" spans="1:7" customFormat="1" ht="15.75">
      <c r="A45" s="78">
        <v>33</v>
      </c>
      <c r="B45" s="15" t="s">
        <v>1981</v>
      </c>
      <c r="C45" s="15" t="s">
        <v>1982</v>
      </c>
      <c r="D45" s="15" t="s">
        <v>456</v>
      </c>
      <c r="E45" s="84">
        <v>2.67</v>
      </c>
      <c r="F45" s="301">
        <v>78</v>
      </c>
      <c r="G45" s="302" t="str">
        <f t="shared" si="2"/>
        <v>Khá</v>
      </c>
    </row>
    <row r="46" spans="1:7" customFormat="1" ht="15.75">
      <c r="A46" s="78">
        <v>34</v>
      </c>
      <c r="B46" s="15" t="s">
        <v>765</v>
      </c>
      <c r="C46" s="15" t="s">
        <v>766</v>
      </c>
      <c r="D46" s="15" t="s">
        <v>32</v>
      </c>
      <c r="E46" s="84">
        <v>3.42</v>
      </c>
      <c r="F46" s="301">
        <v>85</v>
      </c>
      <c r="G46" s="302" t="str">
        <f t="shared" si="2"/>
        <v>Giỏi</v>
      </c>
    </row>
    <row r="47" spans="1:7" customFormat="1" ht="15.75">
      <c r="A47" s="78">
        <v>35</v>
      </c>
      <c r="B47" s="15" t="s">
        <v>767</v>
      </c>
      <c r="C47" s="15" t="s">
        <v>768</v>
      </c>
      <c r="D47" s="15" t="s">
        <v>401</v>
      </c>
      <c r="E47" s="84">
        <v>3</v>
      </c>
      <c r="F47" s="301">
        <v>94</v>
      </c>
      <c r="G47" s="302" t="str">
        <f t="shared" si="2"/>
        <v>Khá</v>
      </c>
    </row>
    <row r="48" spans="1:7" customFormat="1" ht="15.75">
      <c r="A48" s="78">
        <v>36</v>
      </c>
      <c r="B48" s="15" t="s">
        <v>1983</v>
      </c>
      <c r="C48" s="15" t="s">
        <v>662</v>
      </c>
      <c r="D48" s="15" t="s">
        <v>68</v>
      </c>
      <c r="E48" s="84">
        <v>2.85</v>
      </c>
      <c r="F48" s="301">
        <v>89.5</v>
      </c>
      <c r="G48" s="302" t="str">
        <f t="shared" si="2"/>
        <v>Khá</v>
      </c>
    </row>
    <row r="49" spans="1:7" customFormat="1" ht="15.75">
      <c r="A49" s="78">
        <v>37</v>
      </c>
      <c r="B49" s="15" t="s">
        <v>769</v>
      </c>
      <c r="C49" s="15" t="s">
        <v>770</v>
      </c>
      <c r="D49" s="15" t="s">
        <v>87</v>
      </c>
      <c r="E49" s="84">
        <v>2.97</v>
      </c>
      <c r="F49" s="301">
        <v>84.5</v>
      </c>
      <c r="G49" s="302" t="str">
        <f t="shared" si="2"/>
        <v>Khá</v>
      </c>
    </row>
    <row r="50" spans="1:7" customFormat="1" ht="15.75">
      <c r="A50" s="78">
        <v>38</v>
      </c>
      <c r="B50" s="15" t="s">
        <v>771</v>
      </c>
      <c r="C50" s="15" t="s">
        <v>20</v>
      </c>
      <c r="D50" s="15" t="s">
        <v>772</v>
      </c>
      <c r="E50" s="84">
        <v>2.88</v>
      </c>
      <c r="F50" s="301">
        <v>81</v>
      </c>
      <c r="G50" s="302" t="str">
        <f t="shared" si="2"/>
        <v>Khá</v>
      </c>
    </row>
    <row r="51" spans="1:7" customFormat="1" ht="15.75">
      <c r="A51" s="78">
        <v>39</v>
      </c>
      <c r="B51" s="15" t="s">
        <v>773</v>
      </c>
      <c r="C51" s="15" t="s">
        <v>774</v>
      </c>
      <c r="D51" s="15" t="s">
        <v>19</v>
      </c>
      <c r="E51" s="84">
        <v>3.12</v>
      </c>
      <c r="F51" s="301">
        <v>97</v>
      </c>
      <c r="G51" s="302" t="str">
        <f t="shared" si="2"/>
        <v>Khá</v>
      </c>
    </row>
    <row r="52" spans="1:7" customFormat="1" ht="15.75">
      <c r="A52" s="78">
        <v>40</v>
      </c>
      <c r="B52" s="15" t="s">
        <v>775</v>
      </c>
      <c r="C52" s="15" t="s">
        <v>776</v>
      </c>
      <c r="D52" s="15" t="s">
        <v>777</v>
      </c>
      <c r="E52" s="84">
        <v>3.24</v>
      </c>
      <c r="F52" s="301">
        <v>84</v>
      </c>
      <c r="G52" s="302" t="str">
        <f t="shared" si="2"/>
        <v>Giỏi</v>
      </c>
    </row>
    <row r="53" spans="1:7" customFormat="1" ht="15.75">
      <c r="A53" s="380" t="s">
        <v>832</v>
      </c>
      <c r="B53" s="381"/>
      <c r="C53" s="15"/>
      <c r="D53" s="15"/>
      <c r="E53" s="84"/>
      <c r="F53" s="301"/>
      <c r="G53" s="302"/>
    </row>
    <row r="54" spans="1:7" customFormat="1" ht="15.75">
      <c r="A54" s="78">
        <v>41</v>
      </c>
      <c r="B54" s="15" t="s">
        <v>1984</v>
      </c>
      <c r="C54" s="15" t="s">
        <v>1985</v>
      </c>
      <c r="D54" s="15" t="s">
        <v>11</v>
      </c>
      <c r="E54" s="84">
        <v>2.81</v>
      </c>
      <c r="F54" s="301">
        <v>90</v>
      </c>
      <c r="G54" s="302" t="str">
        <f t="shared" ref="G54:G67" si="3">IF(E54&lt;=3.19,"Khá",IF(E54&lt;=3.59,"Giỏi","Xuất sắc"))</f>
        <v>Khá</v>
      </c>
    </row>
    <row r="55" spans="1:7" customFormat="1" ht="15.75">
      <c r="A55" s="78">
        <v>42</v>
      </c>
      <c r="B55" s="15" t="s">
        <v>779</v>
      </c>
      <c r="C55" s="15" t="s">
        <v>780</v>
      </c>
      <c r="D55" s="15" t="s">
        <v>11</v>
      </c>
      <c r="E55" s="84">
        <v>3.42</v>
      </c>
      <c r="F55" s="301">
        <v>99</v>
      </c>
      <c r="G55" s="302" t="str">
        <f t="shared" si="3"/>
        <v>Giỏi</v>
      </c>
    </row>
    <row r="56" spans="1:7" customFormat="1" ht="15.75">
      <c r="A56" s="78">
        <v>43</v>
      </c>
      <c r="B56" s="15" t="s">
        <v>1986</v>
      </c>
      <c r="C56" s="15" t="s">
        <v>1987</v>
      </c>
      <c r="D56" s="15" t="s">
        <v>34</v>
      </c>
      <c r="E56" s="84">
        <v>3.09</v>
      </c>
      <c r="F56" s="301">
        <v>91</v>
      </c>
      <c r="G56" s="302" t="str">
        <f t="shared" si="3"/>
        <v>Khá</v>
      </c>
    </row>
    <row r="57" spans="1:7" customFormat="1" ht="15.75">
      <c r="A57" s="78">
        <v>44</v>
      </c>
      <c r="B57" s="15" t="s">
        <v>781</v>
      </c>
      <c r="C57" s="15" t="s">
        <v>22</v>
      </c>
      <c r="D57" s="15" t="s">
        <v>54</v>
      </c>
      <c r="E57" s="84">
        <v>2.85</v>
      </c>
      <c r="F57" s="301">
        <v>91</v>
      </c>
      <c r="G57" s="302" t="str">
        <f t="shared" si="3"/>
        <v>Khá</v>
      </c>
    </row>
    <row r="58" spans="1:7" customFormat="1" ht="15.75">
      <c r="A58" s="78">
        <v>45</v>
      </c>
      <c r="B58" s="15" t="s">
        <v>782</v>
      </c>
      <c r="C58" s="15" t="s">
        <v>723</v>
      </c>
      <c r="D58" s="15" t="s">
        <v>44</v>
      </c>
      <c r="E58" s="84">
        <v>3</v>
      </c>
      <c r="F58" s="301">
        <v>90</v>
      </c>
      <c r="G58" s="302" t="str">
        <f t="shared" si="3"/>
        <v>Khá</v>
      </c>
    </row>
    <row r="59" spans="1:7" customFormat="1" ht="15.75">
      <c r="A59" s="78">
        <v>46</v>
      </c>
      <c r="B59" s="15" t="s">
        <v>1988</v>
      </c>
      <c r="C59" s="15" t="s">
        <v>1989</v>
      </c>
      <c r="D59" s="15" t="s">
        <v>63</v>
      </c>
      <c r="E59" s="84">
        <v>3.33</v>
      </c>
      <c r="F59" s="301">
        <v>90.5</v>
      </c>
      <c r="G59" s="302" t="str">
        <f t="shared" si="3"/>
        <v>Giỏi</v>
      </c>
    </row>
    <row r="60" spans="1:7" customFormat="1" ht="15.75">
      <c r="A60" s="78">
        <v>47</v>
      </c>
      <c r="B60" s="15" t="s">
        <v>1990</v>
      </c>
      <c r="C60" s="15" t="s">
        <v>75</v>
      </c>
      <c r="D60" s="15" t="s">
        <v>37</v>
      </c>
      <c r="E60" s="84">
        <v>2.85</v>
      </c>
      <c r="F60" s="301">
        <v>86.5</v>
      </c>
      <c r="G60" s="302" t="str">
        <f t="shared" si="3"/>
        <v>Khá</v>
      </c>
    </row>
    <row r="61" spans="1:7" customFormat="1" ht="15.75">
      <c r="A61" s="78">
        <v>48</v>
      </c>
      <c r="B61" s="15" t="s">
        <v>783</v>
      </c>
      <c r="C61" s="15" t="s">
        <v>784</v>
      </c>
      <c r="D61" s="15" t="s">
        <v>729</v>
      </c>
      <c r="E61" s="84">
        <v>2.88</v>
      </c>
      <c r="F61" s="301">
        <v>91</v>
      </c>
      <c r="G61" s="302" t="str">
        <f t="shared" si="3"/>
        <v>Khá</v>
      </c>
    </row>
    <row r="62" spans="1:7" customFormat="1" ht="15.75">
      <c r="A62" s="78">
        <v>49</v>
      </c>
      <c r="B62" s="15" t="s">
        <v>1991</v>
      </c>
      <c r="C62" s="15" t="s">
        <v>1992</v>
      </c>
      <c r="D62" s="15" t="s">
        <v>9</v>
      </c>
      <c r="E62" s="84">
        <v>2.64</v>
      </c>
      <c r="F62" s="301">
        <v>91.5</v>
      </c>
      <c r="G62" s="302" t="str">
        <f t="shared" si="3"/>
        <v>Khá</v>
      </c>
    </row>
    <row r="63" spans="1:7" customFormat="1" ht="15.75">
      <c r="A63" s="78">
        <v>50</v>
      </c>
      <c r="B63" s="15" t="s">
        <v>785</v>
      </c>
      <c r="C63" s="15" t="s">
        <v>53</v>
      </c>
      <c r="D63" s="15" t="s">
        <v>158</v>
      </c>
      <c r="E63" s="84">
        <v>3.21</v>
      </c>
      <c r="F63" s="301">
        <v>99</v>
      </c>
      <c r="G63" s="302" t="str">
        <f t="shared" si="3"/>
        <v>Giỏi</v>
      </c>
    </row>
    <row r="64" spans="1:7" customFormat="1" ht="15.75">
      <c r="A64" s="78">
        <v>51</v>
      </c>
      <c r="B64" s="15" t="s">
        <v>1993</v>
      </c>
      <c r="C64" s="15" t="s">
        <v>399</v>
      </c>
      <c r="D64" s="15" t="s">
        <v>41</v>
      </c>
      <c r="E64" s="84">
        <v>2.79</v>
      </c>
      <c r="F64" s="301">
        <v>87</v>
      </c>
      <c r="G64" s="302" t="str">
        <f t="shared" si="3"/>
        <v>Khá</v>
      </c>
    </row>
    <row r="65" spans="1:7" customFormat="1" ht="15.75">
      <c r="A65" s="78">
        <v>52</v>
      </c>
      <c r="B65" s="15" t="s">
        <v>786</v>
      </c>
      <c r="C65" s="15" t="s">
        <v>787</v>
      </c>
      <c r="D65" s="15" t="s">
        <v>41</v>
      </c>
      <c r="E65" s="84">
        <v>3.06</v>
      </c>
      <c r="F65" s="301">
        <v>98.5</v>
      </c>
      <c r="G65" s="302" t="str">
        <f t="shared" si="3"/>
        <v>Khá</v>
      </c>
    </row>
    <row r="66" spans="1:7" customFormat="1" ht="15.75">
      <c r="A66" s="78">
        <v>53</v>
      </c>
      <c r="B66" s="15" t="s">
        <v>1994</v>
      </c>
      <c r="C66" s="15" t="s">
        <v>636</v>
      </c>
      <c r="D66" s="15" t="s">
        <v>108</v>
      </c>
      <c r="E66" s="84">
        <v>2.73</v>
      </c>
      <c r="F66" s="301">
        <v>87.5</v>
      </c>
      <c r="G66" s="302" t="str">
        <f t="shared" si="3"/>
        <v>Khá</v>
      </c>
    </row>
    <row r="67" spans="1:7" customFormat="1" ht="15.75">
      <c r="A67" s="78">
        <v>54</v>
      </c>
      <c r="B67" s="15" t="s">
        <v>1995</v>
      </c>
      <c r="C67" s="15" t="s">
        <v>52</v>
      </c>
      <c r="D67" s="15" t="s">
        <v>26</v>
      </c>
      <c r="E67" s="84">
        <v>2.5299999999999998</v>
      </c>
      <c r="F67" s="301">
        <v>87.5</v>
      </c>
      <c r="G67" s="302" t="str">
        <f t="shared" si="3"/>
        <v>Khá</v>
      </c>
    </row>
    <row r="68" spans="1:7" customFormat="1" ht="15.75">
      <c r="A68" s="380" t="s">
        <v>2213</v>
      </c>
      <c r="B68" s="381"/>
      <c r="C68" s="15"/>
      <c r="D68" s="15"/>
      <c r="E68" s="84"/>
      <c r="F68" s="301"/>
      <c r="G68" s="302"/>
    </row>
    <row r="69" spans="1:7" customFormat="1" ht="15.75">
      <c r="A69" s="78">
        <v>55</v>
      </c>
      <c r="B69" s="15" t="s">
        <v>1996</v>
      </c>
      <c r="C69" s="15" t="s">
        <v>27</v>
      </c>
      <c r="D69" s="15" t="s">
        <v>11</v>
      </c>
      <c r="E69" s="84">
        <v>2.59</v>
      </c>
      <c r="F69" s="301">
        <v>82.5</v>
      </c>
      <c r="G69" s="302" t="str">
        <f t="shared" ref="G69:G88" si="4">IF(E69&lt;=3.19,"Khá",IF(E69&lt;=3.59,"Giỏi","Xuất sắc"))</f>
        <v>Khá</v>
      </c>
    </row>
    <row r="70" spans="1:7" customFormat="1" ht="15.75">
      <c r="A70" s="78">
        <v>56</v>
      </c>
      <c r="B70" s="15" t="s">
        <v>1997</v>
      </c>
      <c r="C70" s="15" t="s">
        <v>1998</v>
      </c>
      <c r="D70" s="15" t="s">
        <v>1563</v>
      </c>
      <c r="E70" s="84">
        <v>2.52</v>
      </c>
      <c r="F70" s="301">
        <v>82.5</v>
      </c>
      <c r="G70" s="302" t="str">
        <f t="shared" si="4"/>
        <v>Khá</v>
      </c>
    </row>
    <row r="71" spans="1:7" customFormat="1" ht="15.75">
      <c r="A71" s="78">
        <v>57</v>
      </c>
      <c r="B71" s="15" t="s">
        <v>1999</v>
      </c>
      <c r="C71" s="15" t="s">
        <v>52</v>
      </c>
      <c r="D71" s="15" t="s">
        <v>32</v>
      </c>
      <c r="E71" s="84">
        <v>2.7</v>
      </c>
      <c r="F71" s="301">
        <v>82.5</v>
      </c>
      <c r="G71" s="302" t="str">
        <f t="shared" si="4"/>
        <v>Khá</v>
      </c>
    </row>
    <row r="72" spans="1:7" customFormat="1" ht="15.75">
      <c r="A72" s="78">
        <v>58</v>
      </c>
      <c r="B72" s="15" t="s">
        <v>2000</v>
      </c>
      <c r="C72" s="15" t="s">
        <v>20</v>
      </c>
      <c r="D72" s="15" t="s">
        <v>68</v>
      </c>
      <c r="E72" s="84">
        <v>2.77</v>
      </c>
      <c r="F72" s="301">
        <v>85</v>
      </c>
      <c r="G72" s="302" t="str">
        <f t="shared" si="4"/>
        <v>Khá</v>
      </c>
    </row>
    <row r="73" spans="1:7" customFormat="1" ht="15.75">
      <c r="A73" s="78">
        <v>59</v>
      </c>
      <c r="B73" s="15" t="s">
        <v>2001</v>
      </c>
      <c r="C73" s="15" t="s">
        <v>16</v>
      </c>
      <c r="D73" s="15" t="s">
        <v>40</v>
      </c>
      <c r="E73" s="84">
        <v>2.83</v>
      </c>
      <c r="F73" s="301">
        <v>91</v>
      </c>
      <c r="G73" s="302" t="str">
        <f t="shared" si="4"/>
        <v>Khá</v>
      </c>
    </row>
    <row r="74" spans="1:7" customFormat="1" ht="15.75">
      <c r="A74" s="78">
        <v>60</v>
      </c>
      <c r="B74" s="15" t="s">
        <v>788</v>
      </c>
      <c r="C74" s="15" t="s">
        <v>20</v>
      </c>
      <c r="D74" s="15" t="s">
        <v>100</v>
      </c>
      <c r="E74" s="84">
        <v>2.7</v>
      </c>
      <c r="F74" s="301">
        <v>86</v>
      </c>
      <c r="G74" s="302" t="str">
        <f t="shared" si="4"/>
        <v>Khá</v>
      </c>
    </row>
    <row r="75" spans="1:7" customFormat="1" ht="15.75">
      <c r="A75" s="78">
        <v>61</v>
      </c>
      <c r="B75" s="15" t="s">
        <v>2002</v>
      </c>
      <c r="C75" s="15" t="s">
        <v>121</v>
      </c>
      <c r="D75" s="15" t="s">
        <v>129</v>
      </c>
      <c r="E75" s="84">
        <v>2.89</v>
      </c>
      <c r="F75" s="301">
        <v>87.5</v>
      </c>
      <c r="G75" s="302" t="str">
        <f t="shared" si="4"/>
        <v>Khá</v>
      </c>
    </row>
    <row r="76" spans="1:7" customFormat="1" ht="15.75">
      <c r="A76" s="78">
        <v>62</v>
      </c>
      <c r="B76" s="15" t="s">
        <v>790</v>
      </c>
      <c r="C76" s="15" t="s">
        <v>75</v>
      </c>
      <c r="D76" s="15" t="s">
        <v>41</v>
      </c>
      <c r="E76" s="84">
        <v>2.97</v>
      </c>
      <c r="F76" s="301">
        <v>87.5</v>
      </c>
      <c r="G76" s="302" t="str">
        <f t="shared" si="4"/>
        <v>Khá</v>
      </c>
    </row>
    <row r="77" spans="1:7" customFormat="1" ht="15.75">
      <c r="A77" s="78">
        <v>63</v>
      </c>
      <c r="B77" s="15" t="s">
        <v>2003</v>
      </c>
      <c r="C77" s="15" t="s">
        <v>2004</v>
      </c>
      <c r="D77" s="15" t="s">
        <v>50</v>
      </c>
      <c r="E77" s="84">
        <v>2.59</v>
      </c>
      <c r="F77" s="301">
        <v>85</v>
      </c>
      <c r="G77" s="302" t="str">
        <f t="shared" si="4"/>
        <v>Khá</v>
      </c>
    </row>
    <row r="78" spans="1:7" customFormat="1" ht="15.75">
      <c r="A78" s="78">
        <v>64</v>
      </c>
      <c r="B78" s="15" t="s">
        <v>2005</v>
      </c>
      <c r="C78" s="15" t="s">
        <v>2006</v>
      </c>
      <c r="D78" s="15" t="s">
        <v>13</v>
      </c>
      <c r="E78" s="84">
        <v>2.78</v>
      </c>
      <c r="F78" s="301">
        <v>87.5</v>
      </c>
      <c r="G78" s="302" t="str">
        <f t="shared" si="4"/>
        <v>Khá</v>
      </c>
    </row>
    <row r="79" spans="1:7" customFormat="1" ht="15.75">
      <c r="A79" s="78">
        <v>65</v>
      </c>
      <c r="B79" s="15" t="s">
        <v>791</v>
      </c>
      <c r="C79" s="15" t="s">
        <v>79</v>
      </c>
      <c r="D79" s="15" t="s">
        <v>23</v>
      </c>
      <c r="E79" s="84">
        <v>3.3</v>
      </c>
      <c r="F79" s="301">
        <v>91</v>
      </c>
      <c r="G79" s="302" t="str">
        <f t="shared" si="4"/>
        <v>Giỏi</v>
      </c>
    </row>
    <row r="80" spans="1:7" customFormat="1" ht="15.75">
      <c r="A80" s="78">
        <v>66</v>
      </c>
      <c r="B80" s="15" t="s">
        <v>2007</v>
      </c>
      <c r="C80" s="15" t="s">
        <v>2008</v>
      </c>
      <c r="D80" s="15" t="s">
        <v>23</v>
      </c>
      <c r="E80" s="84">
        <v>3.07</v>
      </c>
      <c r="F80" s="301">
        <v>88.5</v>
      </c>
      <c r="G80" s="302" t="str">
        <f t="shared" si="4"/>
        <v>Khá</v>
      </c>
    </row>
    <row r="81" spans="1:7" customFormat="1" ht="15.75">
      <c r="A81" s="78">
        <v>67</v>
      </c>
      <c r="B81" s="15" t="s">
        <v>2009</v>
      </c>
      <c r="C81" s="15" t="s">
        <v>2010</v>
      </c>
      <c r="D81" s="15" t="s">
        <v>51</v>
      </c>
      <c r="E81" s="84">
        <v>3.48</v>
      </c>
      <c r="F81" s="301">
        <v>91</v>
      </c>
      <c r="G81" s="302" t="str">
        <f t="shared" si="4"/>
        <v>Giỏi</v>
      </c>
    </row>
    <row r="82" spans="1:7" customFormat="1" ht="15.75">
      <c r="A82" s="78">
        <v>68</v>
      </c>
      <c r="B82" s="15" t="s">
        <v>2011</v>
      </c>
      <c r="C82" s="15" t="s">
        <v>2012</v>
      </c>
      <c r="D82" s="15" t="s">
        <v>51</v>
      </c>
      <c r="E82" s="84">
        <v>2.89</v>
      </c>
      <c r="F82" s="301">
        <v>91</v>
      </c>
      <c r="G82" s="302" t="str">
        <f t="shared" si="4"/>
        <v>Khá</v>
      </c>
    </row>
    <row r="83" spans="1:7" customFormat="1" ht="15.75">
      <c r="A83" s="78">
        <v>69</v>
      </c>
      <c r="B83" s="15" t="s">
        <v>2013</v>
      </c>
      <c r="C83" s="15" t="s">
        <v>2014</v>
      </c>
      <c r="D83" s="15" t="s">
        <v>51</v>
      </c>
      <c r="E83" s="84">
        <v>2.78</v>
      </c>
      <c r="F83" s="301">
        <v>87.5</v>
      </c>
      <c r="G83" s="302" t="str">
        <f t="shared" si="4"/>
        <v>Khá</v>
      </c>
    </row>
    <row r="84" spans="1:7" customFormat="1" ht="15.75">
      <c r="A84" s="78">
        <v>70</v>
      </c>
      <c r="B84" s="15" t="s">
        <v>2015</v>
      </c>
      <c r="C84" s="15" t="s">
        <v>2016</v>
      </c>
      <c r="D84" s="15" t="s">
        <v>51</v>
      </c>
      <c r="E84" s="84">
        <v>2.67</v>
      </c>
      <c r="F84" s="301">
        <v>92</v>
      </c>
      <c r="G84" s="302" t="str">
        <f t="shared" si="4"/>
        <v>Khá</v>
      </c>
    </row>
    <row r="85" spans="1:7" customFormat="1" ht="15.75">
      <c r="A85" s="78">
        <v>71</v>
      </c>
      <c r="B85" s="15" t="s">
        <v>2017</v>
      </c>
      <c r="C85" s="15" t="s">
        <v>2018</v>
      </c>
      <c r="D85" s="15" t="s">
        <v>730</v>
      </c>
      <c r="E85" s="84">
        <v>2.59</v>
      </c>
      <c r="F85" s="301">
        <v>94</v>
      </c>
      <c r="G85" s="302" t="str">
        <f t="shared" si="4"/>
        <v>Khá</v>
      </c>
    </row>
    <row r="86" spans="1:7" customFormat="1" ht="15.75">
      <c r="A86" s="78">
        <v>72</v>
      </c>
      <c r="B86" s="15" t="s">
        <v>2019</v>
      </c>
      <c r="C86" s="15" t="s">
        <v>393</v>
      </c>
      <c r="D86" s="15" t="s">
        <v>107</v>
      </c>
      <c r="E86" s="84">
        <v>2.7</v>
      </c>
      <c r="F86" s="301">
        <v>82.5</v>
      </c>
      <c r="G86" s="302" t="str">
        <f t="shared" si="4"/>
        <v>Khá</v>
      </c>
    </row>
    <row r="87" spans="1:7" customFormat="1" ht="15.75">
      <c r="A87" s="78">
        <v>73</v>
      </c>
      <c r="B87" s="15" t="s">
        <v>2020</v>
      </c>
      <c r="C87" s="15" t="s">
        <v>27</v>
      </c>
      <c r="D87" s="15" t="s">
        <v>43</v>
      </c>
      <c r="E87" s="84">
        <v>2.67</v>
      </c>
      <c r="F87" s="301">
        <v>86</v>
      </c>
      <c r="G87" s="302" t="str">
        <f t="shared" si="4"/>
        <v>Khá</v>
      </c>
    </row>
    <row r="88" spans="1:7" customFormat="1" ht="15.75">
      <c r="A88" s="78">
        <v>74</v>
      </c>
      <c r="B88" s="15" t="s">
        <v>2021</v>
      </c>
      <c r="C88" s="15" t="s">
        <v>2022</v>
      </c>
      <c r="D88" s="15" t="s">
        <v>18</v>
      </c>
      <c r="E88" s="84">
        <v>2.5499999999999998</v>
      </c>
      <c r="F88" s="301">
        <v>91</v>
      </c>
      <c r="G88" s="302" t="str">
        <f t="shared" si="4"/>
        <v>Khá</v>
      </c>
    </row>
    <row r="89" spans="1:7" customFormat="1" ht="15.75">
      <c r="A89" s="380" t="s">
        <v>2214</v>
      </c>
      <c r="B89" s="381"/>
      <c r="C89" s="15"/>
      <c r="D89" s="15"/>
      <c r="E89" s="84"/>
      <c r="F89" s="301"/>
      <c r="G89" s="302"/>
    </row>
    <row r="90" spans="1:7" customFormat="1" ht="15.75">
      <c r="A90" s="78">
        <v>75</v>
      </c>
      <c r="B90" s="15" t="s">
        <v>2023</v>
      </c>
      <c r="C90" s="15" t="s">
        <v>2024</v>
      </c>
      <c r="D90" s="15" t="s">
        <v>11</v>
      </c>
      <c r="E90" s="84">
        <v>3.52</v>
      </c>
      <c r="F90" s="301">
        <v>95</v>
      </c>
      <c r="G90" s="302" t="str">
        <f t="shared" ref="G90:G105" si="5">IF(E90&lt;=3.19,"Khá",IF(E90&lt;=3.59,"Giỏi","Xuất sắc"))</f>
        <v>Giỏi</v>
      </c>
    </row>
    <row r="91" spans="1:7" customFormat="1" ht="15.75">
      <c r="A91" s="78">
        <v>76</v>
      </c>
      <c r="B91" s="15" t="s">
        <v>2025</v>
      </c>
      <c r="C91" s="15" t="s">
        <v>2026</v>
      </c>
      <c r="D91" s="15" t="s">
        <v>34</v>
      </c>
      <c r="E91" s="84">
        <v>2.67</v>
      </c>
      <c r="F91" s="301">
        <v>78</v>
      </c>
      <c r="G91" s="302" t="str">
        <f t="shared" si="5"/>
        <v>Khá</v>
      </c>
    </row>
    <row r="92" spans="1:7" customFormat="1" ht="15.75">
      <c r="A92" s="78">
        <v>77</v>
      </c>
      <c r="B92" s="15" t="s">
        <v>2027</v>
      </c>
      <c r="C92" s="15" t="s">
        <v>2028</v>
      </c>
      <c r="D92" s="15" t="s">
        <v>1521</v>
      </c>
      <c r="E92" s="84">
        <v>2.56</v>
      </c>
      <c r="F92" s="301">
        <v>75</v>
      </c>
      <c r="G92" s="302" t="str">
        <f t="shared" si="5"/>
        <v>Khá</v>
      </c>
    </row>
    <row r="93" spans="1:7" customFormat="1" ht="15.75">
      <c r="A93" s="78">
        <v>78</v>
      </c>
      <c r="B93" s="15" t="s">
        <v>2029</v>
      </c>
      <c r="C93" s="15" t="s">
        <v>2030</v>
      </c>
      <c r="D93" s="15" t="s">
        <v>138</v>
      </c>
      <c r="E93" s="84">
        <v>2.74</v>
      </c>
      <c r="F93" s="301">
        <v>94</v>
      </c>
      <c r="G93" s="302" t="str">
        <f t="shared" si="5"/>
        <v>Khá</v>
      </c>
    </row>
    <row r="94" spans="1:7" customFormat="1" ht="15.75">
      <c r="A94" s="78">
        <v>79</v>
      </c>
      <c r="B94" s="15" t="s">
        <v>2031</v>
      </c>
      <c r="C94" s="15" t="s">
        <v>272</v>
      </c>
      <c r="D94" s="15" t="s">
        <v>138</v>
      </c>
      <c r="E94" s="84">
        <v>2.63</v>
      </c>
      <c r="F94" s="301">
        <v>75</v>
      </c>
      <c r="G94" s="302" t="str">
        <f t="shared" si="5"/>
        <v>Khá</v>
      </c>
    </row>
    <row r="95" spans="1:7" customFormat="1" ht="15.75">
      <c r="A95" s="78">
        <v>80</v>
      </c>
      <c r="B95" s="15" t="s">
        <v>2032</v>
      </c>
      <c r="C95" s="15" t="s">
        <v>1584</v>
      </c>
      <c r="D95" s="15" t="s">
        <v>19</v>
      </c>
      <c r="E95" s="84">
        <v>2.89</v>
      </c>
      <c r="F95" s="301">
        <v>93</v>
      </c>
      <c r="G95" s="302" t="str">
        <f t="shared" si="5"/>
        <v>Khá</v>
      </c>
    </row>
    <row r="96" spans="1:7" customFormat="1" ht="15.75">
      <c r="A96" s="78">
        <v>81</v>
      </c>
      <c r="B96" s="15" t="s">
        <v>2033</v>
      </c>
      <c r="C96" s="15" t="s">
        <v>840</v>
      </c>
      <c r="D96" s="15" t="s">
        <v>19</v>
      </c>
      <c r="E96" s="84">
        <v>2.74</v>
      </c>
      <c r="F96" s="301">
        <v>91</v>
      </c>
      <c r="G96" s="302" t="str">
        <f t="shared" si="5"/>
        <v>Khá</v>
      </c>
    </row>
    <row r="97" spans="1:7" customFormat="1" ht="15.75">
      <c r="A97" s="78">
        <v>82</v>
      </c>
      <c r="B97" s="15" t="s">
        <v>592</v>
      </c>
      <c r="C97" s="15" t="s">
        <v>593</v>
      </c>
      <c r="D97" s="15" t="s">
        <v>129</v>
      </c>
      <c r="E97" s="84">
        <v>2.87</v>
      </c>
      <c r="F97" s="301">
        <v>72</v>
      </c>
      <c r="G97" s="302" t="str">
        <f t="shared" si="5"/>
        <v>Khá</v>
      </c>
    </row>
    <row r="98" spans="1:7" customFormat="1" ht="15.75">
      <c r="A98" s="78">
        <v>83</v>
      </c>
      <c r="B98" s="15" t="s">
        <v>2034</v>
      </c>
      <c r="C98" s="15" t="s">
        <v>1464</v>
      </c>
      <c r="D98" s="15" t="s">
        <v>41</v>
      </c>
      <c r="E98" s="84">
        <v>2.96</v>
      </c>
      <c r="F98" s="301">
        <v>86</v>
      </c>
      <c r="G98" s="302" t="str">
        <f t="shared" si="5"/>
        <v>Khá</v>
      </c>
    </row>
    <row r="99" spans="1:7" customFormat="1" ht="15.75">
      <c r="A99" s="78">
        <v>84</v>
      </c>
      <c r="B99" s="15" t="s">
        <v>792</v>
      </c>
      <c r="C99" s="15" t="s">
        <v>121</v>
      </c>
      <c r="D99" s="15" t="s">
        <v>41</v>
      </c>
      <c r="E99" s="84">
        <v>3.07</v>
      </c>
      <c r="F99" s="301">
        <v>70</v>
      </c>
      <c r="G99" s="302" t="str">
        <f t="shared" si="5"/>
        <v>Khá</v>
      </c>
    </row>
    <row r="100" spans="1:7" customFormat="1" ht="15.75">
      <c r="A100" s="78">
        <v>85</v>
      </c>
      <c r="B100" s="15" t="s">
        <v>2035</v>
      </c>
      <c r="C100" s="15" t="s">
        <v>101</v>
      </c>
      <c r="D100" s="15" t="s">
        <v>13</v>
      </c>
      <c r="E100" s="84">
        <v>2.88</v>
      </c>
      <c r="F100" s="301">
        <v>85</v>
      </c>
      <c r="G100" s="302" t="str">
        <f t="shared" si="5"/>
        <v>Khá</v>
      </c>
    </row>
    <row r="101" spans="1:7" customFormat="1" ht="15.75">
      <c r="A101" s="78">
        <v>86</v>
      </c>
      <c r="B101" s="15" t="s">
        <v>2036</v>
      </c>
      <c r="C101" s="15" t="s">
        <v>1824</v>
      </c>
      <c r="D101" s="15" t="s">
        <v>80</v>
      </c>
      <c r="E101" s="84">
        <v>3.3</v>
      </c>
      <c r="F101" s="301">
        <v>95</v>
      </c>
      <c r="G101" s="302" t="str">
        <f t="shared" si="5"/>
        <v>Giỏi</v>
      </c>
    </row>
    <row r="102" spans="1:7" customFormat="1" ht="15.75">
      <c r="A102" s="78">
        <v>87</v>
      </c>
      <c r="B102" s="15" t="s">
        <v>2037</v>
      </c>
      <c r="C102" s="15" t="s">
        <v>2038</v>
      </c>
      <c r="D102" s="15" t="s">
        <v>23</v>
      </c>
      <c r="E102" s="84">
        <v>2.89</v>
      </c>
      <c r="F102" s="301">
        <v>77.5</v>
      </c>
      <c r="G102" s="302" t="str">
        <f t="shared" si="5"/>
        <v>Khá</v>
      </c>
    </row>
    <row r="103" spans="1:7" customFormat="1" ht="15.75">
      <c r="A103" s="78">
        <v>88</v>
      </c>
      <c r="B103" s="15" t="s">
        <v>2039</v>
      </c>
      <c r="C103" s="15" t="s">
        <v>189</v>
      </c>
      <c r="D103" s="15" t="s">
        <v>51</v>
      </c>
      <c r="E103" s="84">
        <v>2.9</v>
      </c>
      <c r="F103" s="301">
        <v>72</v>
      </c>
      <c r="G103" s="302" t="str">
        <f t="shared" si="5"/>
        <v>Khá</v>
      </c>
    </row>
    <row r="104" spans="1:7" customFormat="1" ht="15.75">
      <c r="A104" s="78">
        <v>89</v>
      </c>
      <c r="B104" s="15" t="s">
        <v>2040</v>
      </c>
      <c r="C104" s="15" t="s">
        <v>2041</v>
      </c>
      <c r="D104" s="15" t="s">
        <v>2042</v>
      </c>
      <c r="E104" s="84">
        <v>3.52</v>
      </c>
      <c r="F104" s="301">
        <v>97</v>
      </c>
      <c r="G104" s="302" t="str">
        <f t="shared" si="5"/>
        <v>Giỏi</v>
      </c>
    </row>
    <row r="105" spans="1:7" customFormat="1" ht="15.75">
      <c r="A105" s="78">
        <v>90</v>
      </c>
      <c r="B105" s="15" t="s">
        <v>587</v>
      </c>
      <c r="C105" s="15" t="s">
        <v>64</v>
      </c>
      <c r="D105" s="15" t="s">
        <v>82</v>
      </c>
      <c r="E105" s="84">
        <v>3.36</v>
      </c>
      <c r="F105" s="301">
        <v>93</v>
      </c>
      <c r="G105" s="302" t="str">
        <f t="shared" si="5"/>
        <v>Giỏi</v>
      </c>
    </row>
    <row r="106" spans="1:7" customFormat="1" ht="15.75">
      <c r="A106" s="380" t="s">
        <v>2215</v>
      </c>
      <c r="B106" s="381"/>
      <c r="C106" s="15"/>
      <c r="D106" s="15"/>
      <c r="E106" s="84"/>
      <c r="F106" s="301"/>
      <c r="G106" s="302"/>
    </row>
    <row r="107" spans="1:7" customFormat="1" ht="15.75">
      <c r="A107" s="78">
        <v>91</v>
      </c>
      <c r="B107" s="15" t="s">
        <v>2043</v>
      </c>
      <c r="C107" s="15" t="s">
        <v>1985</v>
      </c>
      <c r="D107" s="15" t="s">
        <v>11</v>
      </c>
      <c r="E107" s="84">
        <v>2.6</v>
      </c>
      <c r="F107" s="301">
        <v>74.5</v>
      </c>
      <c r="G107" s="302" t="str">
        <f t="shared" ref="G107:G131" si="6">IF(E107&lt;=3.19,"Khá",IF(E107&lt;=3.59,"Giỏi","Xuất sắc"))</f>
        <v>Khá</v>
      </c>
    </row>
    <row r="108" spans="1:7" customFormat="1" ht="15.75">
      <c r="A108" s="78">
        <v>92</v>
      </c>
      <c r="B108" s="15" t="s">
        <v>2044</v>
      </c>
      <c r="C108" s="15" t="s">
        <v>22</v>
      </c>
      <c r="D108" s="15" t="s">
        <v>84</v>
      </c>
      <c r="E108" s="84">
        <v>2.94</v>
      </c>
      <c r="F108" s="301">
        <v>88</v>
      </c>
      <c r="G108" s="302" t="str">
        <f t="shared" si="6"/>
        <v>Khá</v>
      </c>
    </row>
    <row r="109" spans="1:7" customFormat="1" ht="15.75">
      <c r="A109" s="78">
        <v>93</v>
      </c>
      <c r="B109" s="15" t="s">
        <v>2045</v>
      </c>
      <c r="C109" s="15" t="s">
        <v>22</v>
      </c>
      <c r="D109" s="15" t="s">
        <v>2046</v>
      </c>
      <c r="E109" s="84">
        <v>3.19</v>
      </c>
      <c r="F109" s="301">
        <v>93</v>
      </c>
      <c r="G109" s="302" t="str">
        <f t="shared" si="6"/>
        <v>Khá</v>
      </c>
    </row>
    <row r="110" spans="1:7" customFormat="1" ht="15.75">
      <c r="A110" s="78">
        <v>94</v>
      </c>
      <c r="B110" s="15" t="s">
        <v>2047</v>
      </c>
      <c r="C110" s="15" t="s">
        <v>2048</v>
      </c>
      <c r="D110" s="15" t="s">
        <v>66</v>
      </c>
      <c r="E110" s="84">
        <v>2.74</v>
      </c>
      <c r="F110" s="301">
        <v>89</v>
      </c>
      <c r="G110" s="302" t="str">
        <f t="shared" si="6"/>
        <v>Khá</v>
      </c>
    </row>
    <row r="111" spans="1:7" customFormat="1" ht="15.75">
      <c r="A111" s="78">
        <v>95</v>
      </c>
      <c r="B111" s="15" t="s">
        <v>2049</v>
      </c>
      <c r="C111" s="15" t="s">
        <v>2050</v>
      </c>
      <c r="D111" s="15" t="s">
        <v>66</v>
      </c>
      <c r="E111" s="84">
        <v>2.67</v>
      </c>
      <c r="F111" s="301">
        <v>84.5</v>
      </c>
      <c r="G111" s="302" t="str">
        <f t="shared" si="6"/>
        <v>Khá</v>
      </c>
    </row>
    <row r="112" spans="1:7" customFormat="1" ht="15.75">
      <c r="A112" s="78">
        <v>96</v>
      </c>
      <c r="B112" s="15" t="s">
        <v>2051</v>
      </c>
      <c r="C112" s="15" t="s">
        <v>2052</v>
      </c>
      <c r="D112" s="15" t="s">
        <v>387</v>
      </c>
      <c r="E112" s="84">
        <v>2.59</v>
      </c>
      <c r="F112" s="301">
        <v>91.5</v>
      </c>
      <c r="G112" s="302" t="str">
        <f t="shared" si="6"/>
        <v>Khá</v>
      </c>
    </row>
    <row r="113" spans="1:7" customFormat="1" ht="15.75">
      <c r="A113" s="78">
        <v>97</v>
      </c>
      <c r="B113" s="15" t="s">
        <v>793</v>
      </c>
      <c r="C113" s="15" t="s">
        <v>31</v>
      </c>
      <c r="D113" s="15" t="s">
        <v>15</v>
      </c>
      <c r="E113" s="84">
        <v>2.93</v>
      </c>
      <c r="F113" s="301">
        <v>92.5</v>
      </c>
      <c r="G113" s="302" t="str">
        <f t="shared" si="6"/>
        <v>Khá</v>
      </c>
    </row>
    <row r="114" spans="1:7" customFormat="1" ht="15.75">
      <c r="A114" s="78">
        <v>98</v>
      </c>
      <c r="B114" s="15" t="s">
        <v>794</v>
      </c>
      <c r="C114" s="15" t="s">
        <v>795</v>
      </c>
      <c r="D114" s="15" t="s">
        <v>87</v>
      </c>
      <c r="E114" s="84">
        <v>3.19</v>
      </c>
      <c r="F114" s="301">
        <v>94.5</v>
      </c>
      <c r="G114" s="302" t="str">
        <f t="shared" si="6"/>
        <v>Khá</v>
      </c>
    </row>
    <row r="115" spans="1:7" customFormat="1" ht="15.75">
      <c r="A115" s="78">
        <v>99</v>
      </c>
      <c r="B115" s="15" t="s">
        <v>2053</v>
      </c>
      <c r="C115" s="15" t="s">
        <v>2054</v>
      </c>
      <c r="D115" s="15" t="s">
        <v>40</v>
      </c>
      <c r="E115" s="84">
        <v>2.67</v>
      </c>
      <c r="F115" s="301">
        <v>84.5</v>
      </c>
      <c r="G115" s="302" t="str">
        <f t="shared" si="6"/>
        <v>Khá</v>
      </c>
    </row>
    <row r="116" spans="1:7" customFormat="1" ht="15.75">
      <c r="A116" s="78">
        <v>100</v>
      </c>
      <c r="B116" s="15" t="s">
        <v>2055</v>
      </c>
      <c r="C116" s="15" t="s">
        <v>52</v>
      </c>
      <c r="D116" s="15" t="s">
        <v>37</v>
      </c>
      <c r="E116" s="84">
        <v>2.89</v>
      </c>
      <c r="F116" s="301">
        <v>85.5</v>
      </c>
      <c r="G116" s="302" t="str">
        <f t="shared" si="6"/>
        <v>Khá</v>
      </c>
    </row>
    <row r="117" spans="1:7" customFormat="1" ht="15.75">
      <c r="A117" s="78">
        <v>101</v>
      </c>
      <c r="B117" s="15" t="s">
        <v>2056</v>
      </c>
      <c r="C117" s="15" t="s">
        <v>2057</v>
      </c>
      <c r="D117" s="15" t="s">
        <v>1911</v>
      </c>
      <c r="E117" s="84">
        <v>2.81</v>
      </c>
      <c r="F117" s="301">
        <v>92.5</v>
      </c>
      <c r="G117" s="302" t="str">
        <f t="shared" si="6"/>
        <v>Khá</v>
      </c>
    </row>
    <row r="118" spans="1:7" customFormat="1" ht="15.75">
      <c r="A118" s="78">
        <v>102</v>
      </c>
      <c r="B118" s="15" t="s">
        <v>796</v>
      </c>
      <c r="C118" s="15" t="s">
        <v>797</v>
      </c>
      <c r="D118" s="15" t="s">
        <v>210</v>
      </c>
      <c r="E118" s="84">
        <v>2.63</v>
      </c>
      <c r="F118" s="301">
        <v>85</v>
      </c>
      <c r="G118" s="302" t="str">
        <f t="shared" si="6"/>
        <v>Khá</v>
      </c>
    </row>
    <row r="119" spans="1:7" customFormat="1" ht="15.75">
      <c r="A119" s="78">
        <v>103</v>
      </c>
      <c r="B119" s="15" t="s">
        <v>798</v>
      </c>
      <c r="C119" s="15" t="s">
        <v>183</v>
      </c>
      <c r="D119" s="15" t="s">
        <v>21</v>
      </c>
      <c r="E119" s="84">
        <v>3.41</v>
      </c>
      <c r="F119" s="301">
        <v>92</v>
      </c>
      <c r="G119" s="302" t="str">
        <f t="shared" si="6"/>
        <v>Giỏi</v>
      </c>
    </row>
    <row r="120" spans="1:7" customFormat="1" ht="15.75">
      <c r="A120" s="78">
        <v>104</v>
      </c>
      <c r="B120" s="15" t="s">
        <v>2058</v>
      </c>
      <c r="C120" s="15" t="s">
        <v>405</v>
      </c>
      <c r="D120" s="15" t="s">
        <v>103</v>
      </c>
      <c r="E120" s="84">
        <v>3</v>
      </c>
      <c r="F120" s="301">
        <v>85</v>
      </c>
      <c r="G120" s="302" t="str">
        <f t="shared" si="6"/>
        <v>Khá</v>
      </c>
    </row>
    <row r="121" spans="1:7" customFormat="1" ht="15.75">
      <c r="A121" s="78">
        <v>105</v>
      </c>
      <c r="B121" s="15" t="s">
        <v>2059</v>
      </c>
      <c r="C121" s="15" t="s">
        <v>2060</v>
      </c>
      <c r="D121" s="15" t="s">
        <v>10</v>
      </c>
      <c r="E121" s="84">
        <v>2.6</v>
      </c>
      <c r="F121" s="301">
        <v>88.5</v>
      </c>
      <c r="G121" s="302" t="str">
        <f t="shared" si="6"/>
        <v>Khá</v>
      </c>
    </row>
    <row r="122" spans="1:7" customFormat="1" ht="15.75">
      <c r="A122" s="78">
        <v>106</v>
      </c>
      <c r="B122" s="15" t="s">
        <v>2061</v>
      </c>
      <c r="C122" s="15" t="s">
        <v>2062</v>
      </c>
      <c r="D122" s="15" t="s">
        <v>10</v>
      </c>
      <c r="E122" s="84">
        <v>3.26</v>
      </c>
      <c r="F122" s="301">
        <v>94</v>
      </c>
      <c r="G122" s="302" t="str">
        <f t="shared" si="6"/>
        <v>Giỏi</v>
      </c>
    </row>
    <row r="123" spans="1:7" customFormat="1" ht="15.75">
      <c r="A123" s="78">
        <v>107</v>
      </c>
      <c r="B123" s="15" t="s">
        <v>799</v>
      </c>
      <c r="C123" s="15" t="s">
        <v>800</v>
      </c>
      <c r="D123" s="15" t="s">
        <v>542</v>
      </c>
      <c r="E123" s="84">
        <v>2.78</v>
      </c>
      <c r="F123" s="301">
        <v>91.5</v>
      </c>
      <c r="G123" s="302" t="str">
        <f t="shared" si="6"/>
        <v>Khá</v>
      </c>
    </row>
    <row r="124" spans="1:7" customFormat="1" ht="15.75">
      <c r="A124" s="78">
        <v>108</v>
      </c>
      <c r="B124" s="15" t="s">
        <v>2063</v>
      </c>
      <c r="C124" s="15" t="s">
        <v>731</v>
      </c>
      <c r="D124" s="15" t="s">
        <v>80</v>
      </c>
      <c r="E124" s="84">
        <v>3.59</v>
      </c>
      <c r="F124" s="301">
        <v>97</v>
      </c>
      <c r="G124" s="302" t="str">
        <f t="shared" si="6"/>
        <v>Giỏi</v>
      </c>
    </row>
    <row r="125" spans="1:7" customFormat="1" ht="15.75">
      <c r="A125" s="78">
        <v>109</v>
      </c>
      <c r="B125" s="15" t="s">
        <v>801</v>
      </c>
      <c r="C125" s="15" t="s">
        <v>64</v>
      </c>
      <c r="D125" s="15" t="s">
        <v>105</v>
      </c>
      <c r="E125" s="84">
        <v>2.85</v>
      </c>
      <c r="F125" s="301">
        <v>87.5</v>
      </c>
      <c r="G125" s="302" t="str">
        <f t="shared" si="6"/>
        <v>Khá</v>
      </c>
    </row>
    <row r="126" spans="1:7" customFormat="1" ht="15.75">
      <c r="A126" s="78">
        <v>110</v>
      </c>
      <c r="B126" s="15" t="s">
        <v>802</v>
      </c>
      <c r="C126" s="15" t="s">
        <v>22</v>
      </c>
      <c r="D126" s="15" t="s">
        <v>118</v>
      </c>
      <c r="E126" s="84">
        <v>3.81</v>
      </c>
      <c r="F126" s="301">
        <v>98</v>
      </c>
      <c r="G126" s="302" t="str">
        <f t="shared" si="6"/>
        <v>Xuất sắc</v>
      </c>
    </row>
    <row r="127" spans="1:7" customFormat="1" ht="15.75">
      <c r="A127" s="78">
        <v>111</v>
      </c>
      <c r="B127" s="15" t="s">
        <v>803</v>
      </c>
      <c r="C127" s="15" t="s">
        <v>337</v>
      </c>
      <c r="D127" s="15" t="s">
        <v>345</v>
      </c>
      <c r="E127" s="84">
        <v>2.85</v>
      </c>
      <c r="F127" s="301">
        <v>91</v>
      </c>
      <c r="G127" s="302" t="str">
        <f t="shared" si="6"/>
        <v>Khá</v>
      </c>
    </row>
    <row r="128" spans="1:7" customFormat="1" ht="15.75">
      <c r="A128" s="78">
        <v>112</v>
      </c>
      <c r="B128" s="15" t="s">
        <v>2064</v>
      </c>
      <c r="C128" s="15" t="s">
        <v>2065</v>
      </c>
      <c r="D128" s="15" t="s">
        <v>736</v>
      </c>
      <c r="E128" s="84">
        <v>3.13</v>
      </c>
      <c r="F128" s="301">
        <v>88</v>
      </c>
      <c r="G128" s="302" t="str">
        <f t="shared" si="6"/>
        <v>Khá</v>
      </c>
    </row>
    <row r="129" spans="1:7" customFormat="1" ht="15.75">
      <c r="A129" s="78">
        <v>113</v>
      </c>
      <c r="B129" s="15" t="s">
        <v>804</v>
      </c>
      <c r="C129" s="15" t="s">
        <v>805</v>
      </c>
      <c r="D129" s="15" t="s">
        <v>140</v>
      </c>
      <c r="E129" s="84">
        <v>3.26</v>
      </c>
      <c r="F129" s="301">
        <v>97.5</v>
      </c>
      <c r="G129" s="302" t="str">
        <f t="shared" si="6"/>
        <v>Giỏi</v>
      </c>
    </row>
    <row r="130" spans="1:7" customFormat="1" ht="15.75">
      <c r="A130" s="78">
        <v>114</v>
      </c>
      <c r="B130" s="15" t="s">
        <v>2066</v>
      </c>
      <c r="C130" s="15" t="s">
        <v>117</v>
      </c>
      <c r="D130" s="15" t="s">
        <v>43</v>
      </c>
      <c r="E130" s="84">
        <v>2.81</v>
      </c>
      <c r="F130" s="301">
        <v>88.5</v>
      </c>
      <c r="G130" s="302" t="str">
        <f t="shared" si="6"/>
        <v>Khá</v>
      </c>
    </row>
    <row r="131" spans="1:7" customFormat="1" ht="15.75">
      <c r="A131" s="78">
        <v>115</v>
      </c>
      <c r="B131" s="15" t="s">
        <v>806</v>
      </c>
      <c r="C131" s="15" t="s">
        <v>807</v>
      </c>
      <c r="D131" s="15" t="s">
        <v>727</v>
      </c>
      <c r="E131" s="84">
        <v>3.07</v>
      </c>
      <c r="F131" s="301">
        <v>91</v>
      </c>
      <c r="G131" s="302" t="str">
        <f t="shared" si="6"/>
        <v>Khá</v>
      </c>
    </row>
    <row r="132" spans="1:7" customFormat="1" ht="15.75">
      <c r="A132" s="380" t="s">
        <v>2216</v>
      </c>
      <c r="B132" s="381"/>
      <c r="C132" s="15"/>
      <c r="D132" s="15"/>
      <c r="E132" s="84"/>
      <c r="F132" s="301"/>
      <c r="G132" s="302"/>
    </row>
    <row r="133" spans="1:7" customFormat="1" ht="15.75">
      <c r="A133" s="78">
        <v>116</v>
      </c>
      <c r="B133" s="15" t="s">
        <v>808</v>
      </c>
      <c r="C133" s="15" t="s">
        <v>809</v>
      </c>
      <c r="D133" s="15" t="s">
        <v>11</v>
      </c>
      <c r="E133" s="84">
        <v>3.15</v>
      </c>
      <c r="F133" s="301">
        <v>92.5</v>
      </c>
      <c r="G133" s="302" t="str">
        <f t="shared" ref="G133:G155" si="7">IF(E133&lt;=3.19,"Khá",IF(E133&lt;=3.59,"Giỏi","Xuất sắc"))</f>
        <v>Khá</v>
      </c>
    </row>
    <row r="134" spans="1:7" customFormat="1" ht="15.75">
      <c r="A134" s="78">
        <v>117</v>
      </c>
      <c r="B134" s="15" t="s">
        <v>2067</v>
      </c>
      <c r="C134" s="15" t="s">
        <v>145</v>
      </c>
      <c r="D134" s="15" t="s">
        <v>11</v>
      </c>
      <c r="E134" s="84">
        <v>2.67</v>
      </c>
      <c r="F134" s="301">
        <v>91</v>
      </c>
      <c r="G134" s="302" t="str">
        <f t="shared" si="7"/>
        <v>Khá</v>
      </c>
    </row>
    <row r="135" spans="1:7" customFormat="1" ht="15.75">
      <c r="A135" s="78">
        <v>118</v>
      </c>
      <c r="B135" s="15" t="s">
        <v>2068</v>
      </c>
      <c r="C135" s="15" t="s">
        <v>2069</v>
      </c>
      <c r="D135" s="15" t="s">
        <v>315</v>
      </c>
      <c r="E135" s="84">
        <v>2.74</v>
      </c>
      <c r="F135" s="301">
        <v>94</v>
      </c>
      <c r="G135" s="302" t="str">
        <f t="shared" si="7"/>
        <v>Khá</v>
      </c>
    </row>
    <row r="136" spans="1:7" customFormat="1" ht="15.75">
      <c r="A136" s="78">
        <v>119</v>
      </c>
      <c r="B136" s="15" t="s">
        <v>810</v>
      </c>
      <c r="C136" s="15" t="s">
        <v>291</v>
      </c>
      <c r="D136" s="15" t="s">
        <v>84</v>
      </c>
      <c r="E136" s="84">
        <v>3.26</v>
      </c>
      <c r="F136" s="301">
        <v>91</v>
      </c>
      <c r="G136" s="302" t="str">
        <f t="shared" si="7"/>
        <v>Giỏi</v>
      </c>
    </row>
    <row r="137" spans="1:7" customFormat="1" ht="15.75">
      <c r="A137" s="78">
        <v>120</v>
      </c>
      <c r="B137" s="15" t="s">
        <v>2070</v>
      </c>
      <c r="C137" s="15" t="s">
        <v>2071</v>
      </c>
      <c r="D137" s="15" t="s">
        <v>24</v>
      </c>
      <c r="E137" s="84">
        <v>2.78</v>
      </c>
      <c r="F137" s="301">
        <v>82</v>
      </c>
      <c r="G137" s="302" t="str">
        <f t="shared" si="7"/>
        <v>Khá</v>
      </c>
    </row>
    <row r="138" spans="1:7" customFormat="1" ht="15.75">
      <c r="A138" s="78">
        <v>121</v>
      </c>
      <c r="B138" s="15" t="s">
        <v>811</v>
      </c>
      <c r="C138" s="15" t="s">
        <v>812</v>
      </c>
      <c r="D138" s="15" t="s">
        <v>15</v>
      </c>
      <c r="E138" s="84">
        <v>2.74</v>
      </c>
      <c r="F138" s="301">
        <v>90.5</v>
      </c>
      <c r="G138" s="302" t="str">
        <f t="shared" si="7"/>
        <v>Khá</v>
      </c>
    </row>
    <row r="139" spans="1:7" customFormat="1" ht="15.75">
      <c r="A139" s="78">
        <v>122</v>
      </c>
      <c r="B139" s="15" t="s">
        <v>2072</v>
      </c>
      <c r="C139" s="15" t="s">
        <v>20</v>
      </c>
      <c r="D139" s="15" t="s">
        <v>2073</v>
      </c>
      <c r="E139" s="84">
        <v>2.85</v>
      </c>
      <c r="F139" s="301">
        <v>87.5</v>
      </c>
      <c r="G139" s="302" t="str">
        <f t="shared" si="7"/>
        <v>Khá</v>
      </c>
    </row>
    <row r="140" spans="1:7" customFormat="1" ht="15.75">
      <c r="A140" s="78">
        <v>123</v>
      </c>
      <c r="B140" s="15" t="s">
        <v>2074</v>
      </c>
      <c r="C140" s="15" t="s">
        <v>694</v>
      </c>
      <c r="D140" s="15" t="s">
        <v>37</v>
      </c>
      <c r="E140" s="84">
        <v>2.85</v>
      </c>
      <c r="F140" s="301">
        <v>90</v>
      </c>
      <c r="G140" s="302" t="str">
        <f t="shared" si="7"/>
        <v>Khá</v>
      </c>
    </row>
    <row r="141" spans="1:7" customFormat="1" ht="15.75">
      <c r="A141" s="78">
        <v>124</v>
      </c>
      <c r="B141" s="15" t="s">
        <v>813</v>
      </c>
      <c r="C141" s="15" t="s">
        <v>60</v>
      </c>
      <c r="D141" s="15" t="s">
        <v>98</v>
      </c>
      <c r="E141" s="84">
        <v>3.11</v>
      </c>
      <c r="F141" s="301">
        <v>98</v>
      </c>
      <c r="G141" s="302" t="str">
        <f t="shared" si="7"/>
        <v>Khá</v>
      </c>
    </row>
    <row r="142" spans="1:7" customFormat="1" ht="15.75">
      <c r="A142" s="78">
        <v>125</v>
      </c>
      <c r="B142" s="15" t="s">
        <v>814</v>
      </c>
      <c r="C142" s="15" t="s">
        <v>815</v>
      </c>
      <c r="D142" s="15" t="s">
        <v>21</v>
      </c>
      <c r="E142" s="84">
        <v>2.86</v>
      </c>
      <c r="F142" s="301">
        <v>88</v>
      </c>
      <c r="G142" s="302" t="str">
        <f t="shared" si="7"/>
        <v>Khá</v>
      </c>
    </row>
    <row r="143" spans="1:7" customFormat="1" ht="15.75">
      <c r="A143" s="78">
        <v>126</v>
      </c>
      <c r="B143" s="15" t="s">
        <v>816</v>
      </c>
      <c r="C143" s="15" t="s">
        <v>20</v>
      </c>
      <c r="D143" s="15" t="s">
        <v>21</v>
      </c>
      <c r="E143" s="84">
        <v>3.07</v>
      </c>
      <c r="F143" s="301">
        <v>90.5</v>
      </c>
      <c r="G143" s="302" t="str">
        <f t="shared" si="7"/>
        <v>Khá</v>
      </c>
    </row>
    <row r="144" spans="1:7" customFormat="1" ht="15.75">
      <c r="A144" s="78">
        <v>127</v>
      </c>
      <c r="B144" s="15" t="s">
        <v>817</v>
      </c>
      <c r="C144" s="15" t="s">
        <v>91</v>
      </c>
      <c r="D144" s="15" t="s">
        <v>21</v>
      </c>
      <c r="E144" s="84">
        <v>2.93</v>
      </c>
      <c r="F144" s="301">
        <v>93.5</v>
      </c>
      <c r="G144" s="302" t="str">
        <f t="shared" si="7"/>
        <v>Khá</v>
      </c>
    </row>
    <row r="145" spans="1:7" customFormat="1" ht="15.75">
      <c r="A145" s="78">
        <v>128</v>
      </c>
      <c r="B145" s="15" t="s">
        <v>2075</v>
      </c>
      <c r="C145" s="15" t="s">
        <v>22</v>
      </c>
      <c r="D145" s="15" t="s">
        <v>129</v>
      </c>
      <c r="E145" s="84">
        <v>2.78</v>
      </c>
      <c r="F145" s="301">
        <v>91</v>
      </c>
      <c r="G145" s="302" t="str">
        <f t="shared" si="7"/>
        <v>Khá</v>
      </c>
    </row>
    <row r="146" spans="1:7" customFormat="1" ht="15.75">
      <c r="A146" s="78">
        <v>129</v>
      </c>
      <c r="B146" s="15" t="s">
        <v>818</v>
      </c>
      <c r="C146" s="15" t="s">
        <v>819</v>
      </c>
      <c r="D146" s="15" t="s">
        <v>10</v>
      </c>
      <c r="E146" s="84">
        <v>2.89</v>
      </c>
      <c r="F146" s="301">
        <v>90</v>
      </c>
      <c r="G146" s="302" t="str">
        <f t="shared" si="7"/>
        <v>Khá</v>
      </c>
    </row>
    <row r="147" spans="1:7" customFormat="1" ht="15.75">
      <c r="A147" s="78">
        <v>130</v>
      </c>
      <c r="B147" s="15" t="s">
        <v>820</v>
      </c>
      <c r="C147" s="15" t="s">
        <v>821</v>
      </c>
      <c r="D147" s="15" t="s">
        <v>13</v>
      </c>
      <c r="E147" s="84">
        <v>2.57</v>
      </c>
      <c r="F147" s="301">
        <v>88.5</v>
      </c>
      <c r="G147" s="302" t="str">
        <f t="shared" si="7"/>
        <v>Khá</v>
      </c>
    </row>
    <row r="148" spans="1:7" customFormat="1" ht="15.75">
      <c r="A148" s="78">
        <v>131</v>
      </c>
      <c r="B148" s="15" t="s">
        <v>822</v>
      </c>
      <c r="C148" s="15" t="s">
        <v>823</v>
      </c>
      <c r="D148" s="15" t="s">
        <v>105</v>
      </c>
      <c r="E148" s="84">
        <v>3.19</v>
      </c>
      <c r="F148" s="301">
        <v>90.5</v>
      </c>
      <c r="G148" s="302" t="str">
        <f t="shared" si="7"/>
        <v>Khá</v>
      </c>
    </row>
    <row r="149" spans="1:7" customFormat="1" ht="15.75">
      <c r="A149" s="78">
        <v>132</v>
      </c>
      <c r="B149" s="15" t="s">
        <v>824</v>
      </c>
      <c r="C149" s="15" t="s">
        <v>272</v>
      </c>
      <c r="D149" s="15" t="s">
        <v>736</v>
      </c>
      <c r="E149" s="84">
        <v>3.19</v>
      </c>
      <c r="F149" s="301">
        <v>91.5</v>
      </c>
      <c r="G149" s="302" t="str">
        <f t="shared" si="7"/>
        <v>Khá</v>
      </c>
    </row>
    <row r="150" spans="1:7" customFormat="1" ht="15.75">
      <c r="A150" s="78">
        <v>133</v>
      </c>
      <c r="B150" s="15" t="s">
        <v>2076</v>
      </c>
      <c r="C150" s="15" t="s">
        <v>2077</v>
      </c>
      <c r="D150" s="15" t="s">
        <v>51</v>
      </c>
      <c r="E150" s="84">
        <v>3.07</v>
      </c>
      <c r="F150" s="301">
        <v>85.5</v>
      </c>
      <c r="G150" s="302" t="str">
        <f t="shared" si="7"/>
        <v>Khá</v>
      </c>
    </row>
    <row r="151" spans="1:7" customFormat="1" ht="15.75">
      <c r="A151" s="78">
        <v>134</v>
      </c>
      <c r="B151" s="15" t="s">
        <v>2078</v>
      </c>
      <c r="C151" s="15" t="s">
        <v>1867</v>
      </c>
      <c r="D151" s="15" t="s">
        <v>51</v>
      </c>
      <c r="E151" s="84">
        <v>3.03</v>
      </c>
      <c r="F151" s="301">
        <v>95.5</v>
      </c>
      <c r="G151" s="302" t="str">
        <f t="shared" si="7"/>
        <v>Khá</v>
      </c>
    </row>
    <row r="152" spans="1:7" customFormat="1" ht="15.75">
      <c r="A152" s="78">
        <v>135</v>
      </c>
      <c r="B152" s="15" t="s">
        <v>2079</v>
      </c>
      <c r="C152" s="15" t="s">
        <v>111</v>
      </c>
      <c r="D152" s="15" t="s">
        <v>51</v>
      </c>
      <c r="E152" s="84">
        <v>3.15</v>
      </c>
      <c r="F152" s="301">
        <v>89.5</v>
      </c>
      <c r="G152" s="302" t="str">
        <f t="shared" si="7"/>
        <v>Khá</v>
      </c>
    </row>
    <row r="153" spans="1:7" customFormat="1" ht="15.75">
      <c r="A153" s="78">
        <v>136</v>
      </c>
      <c r="B153" s="15" t="s">
        <v>825</v>
      </c>
      <c r="C153" s="15" t="s">
        <v>826</v>
      </c>
      <c r="D153" s="15" t="s">
        <v>569</v>
      </c>
      <c r="E153" s="84">
        <v>2.74</v>
      </c>
      <c r="F153" s="301">
        <v>83.5</v>
      </c>
      <c r="G153" s="302" t="str">
        <f t="shared" si="7"/>
        <v>Khá</v>
      </c>
    </row>
    <row r="154" spans="1:7" customFormat="1" ht="15.75">
      <c r="A154" s="78">
        <v>137</v>
      </c>
      <c r="B154" s="15" t="s">
        <v>2080</v>
      </c>
      <c r="C154" s="15" t="s">
        <v>2081</v>
      </c>
      <c r="D154" s="15" t="s">
        <v>42</v>
      </c>
      <c r="E154" s="84">
        <v>2.97</v>
      </c>
      <c r="F154" s="301">
        <v>88</v>
      </c>
      <c r="G154" s="302" t="str">
        <f t="shared" si="7"/>
        <v>Khá</v>
      </c>
    </row>
    <row r="155" spans="1:7" customFormat="1" ht="15.75">
      <c r="A155" s="78">
        <v>138</v>
      </c>
      <c r="B155" s="15" t="s">
        <v>827</v>
      </c>
      <c r="C155" s="15" t="s">
        <v>52</v>
      </c>
      <c r="D155" s="15" t="s">
        <v>107</v>
      </c>
      <c r="E155" s="84">
        <v>3.3</v>
      </c>
      <c r="F155" s="301">
        <v>91.5</v>
      </c>
      <c r="G155" s="302" t="str">
        <f t="shared" si="7"/>
        <v>Giỏi</v>
      </c>
    </row>
    <row r="156" spans="1:7" customFormat="1" ht="15.75">
      <c r="A156" s="305" t="s">
        <v>2217</v>
      </c>
      <c r="B156" s="306"/>
      <c r="C156" s="306"/>
      <c r="D156" s="306"/>
      <c r="E156" s="84"/>
      <c r="F156" s="301"/>
      <c r="G156" s="302"/>
    </row>
    <row r="157" spans="1:7" customFormat="1" ht="15.75">
      <c r="A157" s="78">
        <v>139</v>
      </c>
      <c r="B157" s="15" t="s">
        <v>2082</v>
      </c>
      <c r="C157" s="15" t="s">
        <v>1479</v>
      </c>
      <c r="D157" s="15" t="s">
        <v>63</v>
      </c>
      <c r="E157" s="84">
        <v>3.15</v>
      </c>
      <c r="F157" s="301">
        <v>98.5</v>
      </c>
      <c r="G157" s="302" t="str">
        <f t="shared" ref="G157:G162" si="8">IF(E157&lt;=3.19,"Khá",IF(E157&lt;=3.59,"Giỏi","Xuất sắc"))</f>
        <v>Khá</v>
      </c>
    </row>
    <row r="158" spans="1:7" customFormat="1" ht="15.75">
      <c r="A158" s="78">
        <v>140</v>
      </c>
      <c r="B158" s="15" t="s">
        <v>2083</v>
      </c>
      <c r="C158" s="15" t="s">
        <v>2084</v>
      </c>
      <c r="D158" s="15" t="s">
        <v>61</v>
      </c>
      <c r="E158" s="84">
        <v>3.57</v>
      </c>
      <c r="F158" s="301">
        <v>98</v>
      </c>
      <c r="G158" s="302" t="str">
        <f t="shared" si="8"/>
        <v>Giỏi</v>
      </c>
    </row>
    <row r="159" spans="1:7" customFormat="1" ht="15.75">
      <c r="A159" s="78">
        <v>141</v>
      </c>
      <c r="B159" s="15" t="s">
        <v>583</v>
      </c>
      <c r="C159" s="15" t="s">
        <v>121</v>
      </c>
      <c r="D159" s="15" t="s">
        <v>61</v>
      </c>
      <c r="E159" s="84">
        <v>2.82</v>
      </c>
      <c r="F159" s="301">
        <v>87.5</v>
      </c>
      <c r="G159" s="302" t="str">
        <f t="shared" si="8"/>
        <v>Khá</v>
      </c>
    </row>
    <row r="160" spans="1:7" customFormat="1" ht="15.75">
      <c r="A160" s="78">
        <v>142</v>
      </c>
      <c r="B160" s="15" t="s">
        <v>828</v>
      </c>
      <c r="C160" s="15" t="s">
        <v>121</v>
      </c>
      <c r="D160" s="15" t="s">
        <v>133</v>
      </c>
      <c r="E160" s="84">
        <v>3.55</v>
      </c>
      <c r="F160" s="301">
        <v>98</v>
      </c>
      <c r="G160" s="302" t="str">
        <f t="shared" si="8"/>
        <v>Giỏi</v>
      </c>
    </row>
    <row r="161" spans="1:7" customFormat="1" ht="15.75">
      <c r="A161" s="78">
        <v>143</v>
      </c>
      <c r="B161" s="15" t="s">
        <v>2085</v>
      </c>
      <c r="C161" s="15" t="s">
        <v>2086</v>
      </c>
      <c r="D161" s="15" t="s">
        <v>491</v>
      </c>
      <c r="E161" s="303">
        <v>2.73</v>
      </c>
      <c r="F161" s="301">
        <v>79.5</v>
      </c>
      <c r="G161" s="302" t="str">
        <f t="shared" si="8"/>
        <v>Khá</v>
      </c>
    </row>
    <row r="162" spans="1:7" customFormat="1" ht="15.75">
      <c r="A162" s="78">
        <v>144</v>
      </c>
      <c r="B162" s="15" t="s">
        <v>2087</v>
      </c>
      <c r="C162" s="15" t="s">
        <v>2088</v>
      </c>
      <c r="D162" s="15" t="s">
        <v>76</v>
      </c>
      <c r="E162" s="84">
        <v>2.97</v>
      </c>
      <c r="F162" s="301">
        <v>95</v>
      </c>
      <c r="G162" s="302" t="str">
        <f t="shared" si="8"/>
        <v>Khá</v>
      </c>
    </row>
    <row r="163" spans="1:7" customFormat="1" ht="15.75">
      <c r="A163" s="305" t="s">
        <v>2218</v>
      </c>
      <c r="B163" s="15"/>
      <c r="C163" s="15"/>
      <c r="D163" s="15"/>
      <c r="E163" s="84"/>
      <c r="F163" s="301"/>
      <c r="G163" s="302"/>
    </row>
    <row r="164" spans="1:7" customFormat="1" ht="15.75">
      <c r="A164" s="78">
        <v>145</v>
      </c>
      <c r="B164" s="15" t="s">
        <v>2089</v>
      </c>
      <c r="C164" s="15" t="s">
        <v>2090</v>
      </c>
      <c r="D164" s="15" t="s">
        <v>11</v>
      </c>
      <c r="E164" s="84">
        <v>3.69</v>
      </c>
      <c r="F164" s="301">
        <v>91.5</v>
      </c>
      <c r="G164" s="302" t="str">
        <f t="shared" ref="G164:G177" si="9">IF(E164&lt;=3.19,"Khá",IF(E164&lt;=3.59,"Giỏi","Xuất sắc"))</f>
        <v>Xuất sắc</v>
      </c>
    </row>
    <row r="165" spans="1:7" customFormat="1" ht="15.75">
      <c r="A165" s="78">
        <v>146</v>
      </c>
      <c r="B165" s="15" t="s">
        <v>2091</v>
      </c>
      <c r="C165" s="15" t="s">
        <v>75</v>
      </c>
      <c r="D165" s="15" t="s">
        <v>15</v>
      </c>
      <c r="E165" s="84">
        <v>3.09</v>
      </c>
      <c r="F165" s="301">
        <v>87.5</v>
      </c>
      <c r="G165" s="302" t="str">
        <f t="shared" si="9"/>
        <v>Khá</v>
      </c>
    </row>
    <row r="166" spans="1:7" customFormat="1" ht="15.75">
      <c r="A166" s="78">
        <v>147</v>
      </c>
      <c r="B166" s="15" t="s">
        <v>2092</v>
      </c>
      <c r="C166" s="15" t="s">
        <v>272</v>
      </c>
      <c r="D166" s="15" t="s">
        <v>102</v>
      </c>
      <c r="E166" s="84">
        <v>2.88</v>
      </c>
      <c r="F166" s="301">
        <v>90.5</v>
      </c>
      <c r="G166" s="302" t="str">
        <f t="shared" si="9"/>
        <v>Khá</v>
      </c>
    </row>
    <row r="167" spans="1:7" customFormat="1" ht="15.75">
      <c r="A167" s="78">
        <v>148</v>
      </c>
      <c r="B167" s="15" t="s">
        <v>2093</v>
      </c>
      <c r="C167" s="15" t="s">
        <v>39</v>
      </c>
      <c r="D167" s="15" t="s">
        <v>40</v>
      </c>
      <c r="E167" s="84">
        <v>4</v>
      </c>
      <c r="F167" s="301">
        <v>88.5</v>
      </c>
      <c r="G167" s="302" t="str">
        <f t="shared" si="9"/>
        <v>Xuất sắc</v>
      </c>
    </row>
    <row r="168" spans="1:7" customFormat="1" ht="15.75">
      <c r="A168" s="78">
        <v>149</v>
      </c>
      <c r="B168" s="15" t="s">
        <v>2094</v>
      </c>
      <c r="C168" s="15" t="s">
        <v>2095</v>
      </c>
      <c r="D168" s="15" t="s">
        <v>61</v>
      </c>
      <c r="E168" s="84">
        <v>2.76</v>
      </c>
      <c r="F168" s="301">
        <v>88.5</v>
      </c>
      <c r="G168" s="302" t="str">
        <f t="shared" si="9"/>
        <v>Khá</v>
      </c>
    </row>
    <row r="169" spans="1:7" customFormat="1" ht="15.75">
      <c r="A169" s="78">
        <v>150</v>
      </c>
      <c r="B169" s="15" t="s">
        <v>2096</v>
      </c>
      <c r="C169" s="15" t="s">
        <v>2097</v>
      </c>
      <c r="D169" s="15" t="s">
        <v>2098</v>
      </c>
      <c r="E169" s="84">
        <v>2.75</v>
      </c>
      <c r="F169" s="301">
        <v>84.5</v>
      </c>
      <c r="G169" s="302" t="str">
        <f t="shared" si="9"/>
        <v>Khá</v>
      </c>
    </row>
    <row r="170" spans="1:7" customFormat="1" ht="15.75">
      <c r="A170" s="78">
        <v>151</v>
      </c>
      <c r="B170" s="15" t="s">
        <v>2099</v>
      </c>
      <c r="C170" s="15" t="s">
        <v>117</v>
      </c>
      <c r="D170" s="15" t="s">
        <v>21</v>
      </c>
      <c r="E170" s="84">
        <v>2.88</v>
      </c>
      <c r="F170" s="301">
        <v>86</v>
      </c>
      <c r="G170" s="302" t="str">
        <f t="shared" si="9"/>
        <v>Khá</v>
      </c>
    </row>
    <row r="171" spans="1:7" customFormat="1" ht="15.75">
      <c r="A171" s="78">
        <v>152</v>
      </c>
      <c r="B171" s="15" t="s">
        <v>2100</v>
      </c>
      <c r="C171" s="15" t="s">
        <v>2101</v>
      </c>
      <c r="D171" s="15" t="s">
        <v>21</v>
      </c>
      <c r="E171" s="84">
        <v>2.86</v>
      </c>
      <c r="F171" s="301">
        <v>89</v>
      </c>
      <c r="G171" s="302" t="str">
        <f t="shared" si="9"/>
        <v>Khá</v>
      </c>
    </row>
    <row r="172" spans="1:7" customFormat="1" ht="15.75">
      <c r="A172" s="78">
        <v>153</v>
      </c>
      <c r="B172" s="141" t="s">
        <v>2102</v>
      </c>
      <c r="C172" s="141" t="s">
        <v>2103</v>
      </c>
      <c r="D172" s="141" t="s">
        <v>100</v>
      </c>
      <c r="E172" s="143">
        <v>3.25</v>
      </c>
      <c r="F172" s="301">
        <v>98.5</v>
      </c>
      <c r="G172" s="302" t="str">
        <f t="shared" si="9"/>
        <v>Giỏi</v>
      </c>
    </row>
    <row r="173" spans="1:7" customFormat="1" ht="15.75">
      <c r="A173" s="78">
        <v>154</v>
      </c>
      <c r="B173" s="141" t="s">
        <v>2104</v>
      </c>
      <c r="C173" s="141" t="s">
        <v>121</v>
      </c>
      <c r="D173" s="141" t="s">
        <v>67</v>
      </c>
      <c r="E173" s="143">
        <v>2.66</v>
      </c>
      <c r="F173" s="301">
        <v>81.5</v>
      </c>
      <c r="G173" s="302" t="str">
        <f t="shared" si="9"/>
        <v>Khá</v>
      </c>
    </row>
    <row r="174" spans="1:7" customFormat="1" ht="15.75">
      <c r="A174" s="78">
        <v>155</v>
      </c>
      <c r="B174" s="141" t="s">
        <v>2105</v>
      </c>
      <c r="C174" s="141" t="s">
        <v>2106</v>
      </c>
      <c r="D174" s="141" t="s">
        <v>129</v>
      </c>
      <c r="E174" s="143">
        <v>3.47</v>
      </c>
      <c r="F174" s="301">
        <v>88.5</v>
      </c>
      <c r="G174" s="302" t="str">
        <f t="shared" si="9"/>
        <v>Giỏi</v>
      </c>
    </row>
    <row r="175" spans="1:7" customFormat="1" ht="15.75">
      <c r="A175" s="78">
        <v>156</v>
      </c>
      <c r="B175" s="15" t="s">
        <v>2107</v>
      </c>
      <c r="C175" s="15" t="s">
        <v>2108</v>
      </c>
      <c r="D175" s="15" t="s">
        <v>2109</v>
      </c>
      <c r="E175" s="84">
        <v>3.13</v>
      </c>
      <c r="F175" s="301">
        <v>86</v>
      </c>
      <c r="G175" s="302" t="str">
        <f t="shared" si="9"/>
        <v>Khá</v>
      </c>
    </row>
    <row r="176" spans="1:7" customFormat="1" ht="15.75">
      <c r="A176" s="78">
        <v>157</v>
      </c>
      <c r="B176" s="15" t="s">
        <v>2110</v>
      </c>
      <c r="C176" s="15" t="s">
        <v>49</v>
      </c>
      <c r="D176" s="15" t="s">
        <v>50</v>
      </c>
      <c r="E176" s="84">
        <v>3.75</v>
      </c>
      <c r="F176" s="301">
        <v>93.5</v>
      </c>
      <c r="G176" s="302" t="str">
        <f t="shared" si="9"/>
        <v>Xuất sắc</v>
      </c>
    </row>
    <row r="177" spans="1:7" customFormat="1" ht="15.75">
      <c r="A177" s="78">
        <v>158</v>
      </c>
      <c r="B177" s="15" t="s">
        <v>2111</v>
      </c>
      <c r="C177" s="15" t="s">
        <v>2112</v>
      </c>
      <c r="D177" s="15" t="s">
        <v>51</v>
      </c>
      <c r="E177" s="84">
        <v>2.72</v>
      </c>
      <c r="F177" s="301">
        <v>86</v>
      </c>
      <c r="G177" s="302" t="str">
        <f t="shared" si="9"/>
        <v>Khá</v>
      </c>
    </row>
    <row r="178" spans="1:7" customFormat="1" ht="15.75">
      <c r="A178" s="380" t="s">
        <v>2219</v>
      </c>
      <c r="B178" s="381"/>
      <c r="C178" s="15"/>
      <c r="D178" s="15"/>
      <c r="E178" s="84"/>
      <c r="F178" s="301"/>
      <c r="G178" s="302"/>
    </row>
    <row r="179" spans="1:7" customFormat="1" ht="15.75">
      <c r="A179" s="78">
        <v>159</v>
      </c>
      <c r="B179" s="15" t="s">
        <v>2113</v>
      </c>
      <c r="C179" s="15" t="s">
        <v>2114</v>
      </c>
      <c r="D179" s="15" t="s">
        <v>11</v>
      </c>
      <c r="E179" s="84">
        <v>3.47</v>
      </c>
      <c r="F179" s="301">
        <v>96.5</v>
      </c>
      <c r="G179" s="302" t="str">
        <f t="shared" ref="G179:G194" si="10">IF(E179&lt;=3.19,"Khá",IF(E179&lt;=3.59,"Giỏi","Xuất sắc"))</f>
        <v>Giỏi</v>
      </c>
    </row>
    <row r="180" spans="1:7" customFormat="1" ht="15.75">
      <c r="A180" s="78">
        <v>160</v>
      </c>
      <c r="B180" s="15" t="s">
        <v>2115</v>
      </c>
      <c r="C180" s="15" t="s">
        <v>1743</v>
      </c>
      <c r="D180" s="15" t="s">
        <v>88</v>
      </c>
      <c r="E180" s="84">
        <v>3.13</v>
      </c>
      <c r="F180" s="301">
        <v>87.5</v>
      </c>
      <c r="G180" s="302" t="str">
        <f t="shared" si="10"/>
        <v>Khá</v>
      </c>
    </row>
    <row r="181" spans="1:7" customFormat="1" ht="15.75">
      <c r="A181" s="78">
        <v>161</v>
      </c>
      <c r="B181" s="15" t="s">
        <v>2116</v>
      </c>
      <c r="C181" s="15" t="s">
        <v>2117</v>
      </c>
      <c r="D181" s="15" t="s">
        <v>2118</v>
      </c>
      <c r="E181" s="84">
        <v>3.44</v>
      </c>
      <c r="F181" s="301">
        <v>89</v>
      </c>
      <c r="G181" s="302" t="str">
        <f t="shared" si="10"/>
        <v>Giỏi</v>
      </c>
    </row>
    <row r="182" spans="1:7" customFormat="1" ht="15.75">
      <c r="A182" s="78">
        <v>162</v>
      </c>
      <c r="B182" s="15" t="s">
        <v>2119</v>
      </c>
      <c r="C182" s="15" t="s">
        <v>2120</v>
      </c>
      <c r="D182" s="15" t="s">
        <v>2121</v>
      </c>
      <c r="E182" s="84">
        <v>3.22</v>
      </c>
      <c r="F182" s="301">
        <v>78.5</v>
      </c>
      <c r="G182" s="302" t="str">
        <f t="shared" si="10"/>
        <v>Giỏi</v>
      </c>
    </row>
    <row r="183" spans="1:7" customFormat="1" ht="15.75">
      <c r="A183" s="78">
        <v>163</v>
      </c>
      <c r="B183" s="15" t="s">
        <v>2122</v>
      </c>
      <c r="C183" s="15" t="s">
        <v>2123</v>
      </c>
      <c r="D183" s="15" t="s">
        <v>141</v>
      </c>
      <c r="E183" s="84">
        <v>2.59</v>
      </c>
      <c r="F183" s="301">
        <v>87</v>
      </c>
      <c r="G183" s="302" t="str">
        <f t="shared" si="10"/>
        <v>Khá</v>
      </c>
    </row>
    <row r="184" spans="1:7" customFormat="1" ht="15.75">
      <c r="A184" s="78">
        <v>164</v>
      </c>
      <c r="B184" s="141" t="s">
        <v>2124</v>
      </c>
      <c r="C184" s="141" t="s">
        <v>2125</v>
      </c>
      <c r="D184" s="141" t="s">
        <v>24</v>
      </c>
      <c r="E184" s="143">
        <v>3.44</v>
      </c>
      <c r="F184" s="301">
        <v>88</v>
      </c>
      <c r="G184" s="302" t="str">
        <f t="shared" si="10"/>
        <v>Giỏi</v>
      </c>
    </row>
    <row r="185" spans="1:7" customFormat="1" ht="15.75">
      <c r="A185" s="78">
        <v>165</v>
      </c>
      <c r="B185" s="15" t="s">
        <v>2126</v>
      </c>
      <c r="C185" s="15" t="s">
        <v>2127</v>
      </c>
      <c r="D185" s="15" t="s">
        <v>28</v>
      </c>
      <c r="E185" s="84">
        <v>2.66</v>
      </c>
      <c r="F185" s="301">
        <v>85</v>
      </c>
      <c r="G185" s="302" t="str">
        <f t="shared" si="10"/>
        <v>Khá</v>
      </c>
    </row>
    <row r="186" spans="1:7" customFormat="1" ht="15.75">
      <c r="A186" s="78">
        <v>166</v>
      </c>
      <c r="B186" s="15" t="s">
        <v>2128</v>
      </c>
      <c r="C186" s="15" t="s">
        <v>117</v>
      </c>
      <c r="D186" s="15" t="s">
        <v>54</v>
      </c>
      <c r="E186" s="84">
        <v>3</v>
      </c>
      <c r="F186" s="301">
        <v>88.5</v>
      </c>
      <c r="G186" s="302" t="str">
        <f t="shared" si="10"/>
        <v>Khá</v>
      </c>
    </row>
    <row r="187" spans="1:7" customFormat="1" ht="15.75">
      <c r="A187" s="78">
        <v>167</v>
      </c>
      <c r="B187" s="15" t="s">
        <v>2129</v>
      </c>
      <c r="C187" s="15" t="s">
        <v>1081</v>
      </c>
      <c r="D187" s="15" t="s">
        <v>87</v>
      </c>
      <c r="E187" s="84">
        <v>3.25</v>
      </c>
      <c r="F187" s="301">
        <v>80.5</v>
      </c>
      <c r="G187" s="302" t="str">
        <f t="shared" si="10"/>
        <v>Giỏi</v>
      </c>
    </row>
    <row r="188" spans="1:7" customFormat="1" ht="15.75">
      <c r="A188" s="78">
        <v>168</v>
      </c>
      <c r="B188" s="15" t="s">
        <v>2130</v>
      </c>
      <c r="C188" s="15" t="s">
        <v>2131</v>
      </c>
      <c r="D188" s="15" t="s">
        <v>2132</v>
      </c>
      <c r="E188" s="84">
        <v>3.44</v>
      </c>
      <c r="F188" s="301">
        <v>84.5</v>
      </c>
      <c r="G188" s="302" t="str">
        <f t="shared" si="10"/>
        <v>Giỏi</v>
      </c>
    </row>
    <row r="189" spans="1:7" customFormat="1" ht="15.75">
      <c r="A189" s="78">
        <v>169</v>
      </c>
      <c r="B189" s="15" t="s">
        <v>2133</v>
      </c>
      <c r="C189" s="15" t="s">
        <v>2134</v>
      </c>
      <c r="D189" s="15" t="s">
        <v>2135</v>
      </c>
      <c r="E189" s="84">
        <v>3.31</v>
      </c>
      <c r="F189" s="301">
        <v>87</v>
      </c>
      <c r="G189" s="302" t="str">
        <f t="shared" si="10"/>
        <v>Giỏi</v>
      </c>
    </row>
    <row r="190" spans="1:7" customFormat="1" ht="15.75">
      <c r="A190" s="78">
        <v>170</v>
      </c>
      <c r="B190" s="15" t="s">
        <v>2136</v>
      </c>
      <c r="C190" s="15" t="s">
        <v>2137</v>
      </c>
      <c r="D190" s="15" t="s">
        <v>103</v>
      </c>
      <c r="E190" s="84">
        <v>2.5299999999999998</v>
      </c>
      <c r="F190" s="301">
        <v>95</v>
      </c>
      <c r="G190" s="302" t="str">
        <f t="shared" si="10"/>
        <v>Khá</v>
      </c>
    </row>
    <row r="191" spans="1:7" customFormat="1" ht="15.75">
      <c r="A191" s="78">
        <v>171</v>
      </c>
      <c r="B191" s="15" t="s">
        <v>2138</v>
      </c>
      <c r="C191" s="15" t="s">
        <v>124</v>
      </c>
      <c r="D191" s="15" t="s">
        <v>50</v>
      </c>
      <c r="E191" s="84">
        <v>3.06</v>
      </c>
      <c r="F191" s="301">
        <v>85</v>
      </c>
      <c r="G191" s="302" t="str">
        <f t="shared" si="10"/>
        <v>Khá</v>
      </c>
    </row>
    <row r="192" spans="1:7" customFormat="1" ht="15.75">
      <c r="A192" s="78">
        <v>172</v>
      </c>
      <c r="B192" s="15" t="s">
        <v>2139</v>
      </c>
      <c r="C192" s="15" t="s">
        <v>968</v>
      </c>
      <c r="D192" s="15" t="s">
        <v>77</v>
      </c>
      <c r="E192" s="84">
        <v>2.81</v>
      </c>
      <c r="F192" s="301">
        <v>78.5</v>
      </c>
      <c r="G192" s="302" t="str">
        <f t="shared" si="10"/>
        <v>Khá</v>
      </c>
    </row>
    <row r="193" spans="1:7" customFormat="1" ht="15.75">
      <c r="A193" s="78">
        <v>173</v>
      </c>
      <c r="B193" s="15" t="s">
        <v>2140</v>
      </c>
      <c r="C193" s="15" t="s">
        <v>2141</v>
      </c>
      <c r="D193" s="15" t="s">
        <v>10</v>
      </c>
      <c r="E193" s="84">
        <v>3.17</v>
      </c>
      <c r="F193" s="301">
        <v>81.5</v>
      </c>
      <c r="G193" s="302" t="str">
        <f t="shared" si="10"/>
        <v>Khá</v>
      </c>
    </row>
    <row r="194" spans="1:7" customFormat="1" ht="15.75">
      <c r="A194" s="78">
        <v>174</v>
      </c>
      <c r="B194" s="15" t="s">
        <v>2142</v>
      </c>
      <c r="C194" s="15" t="s">
        <v>2143</v>
      </c>
      <c r="D194" s="15" t="s">
        <v>1841</v>
      </c>
      <c r="E194" s="84">
        <v>2.5</v>
      </c>
      <c r="F194" s="301">
        <v>73.5</v>
      </c>
      <c r="G194" s="302" t="str">
        <f t="shared" si="10"/>
        <v>Khá</v>
      </c>
    </row>
    <row r="195" spans="1:7" customFormat="1" ht="15.75">
      <c r="A195" s="380" t="s">
        <v>2220</v>
      </c>
      <c r="B195" s="381"/>
      <c r="C195" s="15"/>
      <c r="D195" s="15"/>
      <c r="E195" s="84"/>
      <c r="F195" s="301"/>
      <c r="G195" s="302"/>
    </row>
    <row r="196" spans="1:7" customFormat="1" ht="15.75">
      <c r="A196" s="78">
        <v>175</v>
      </c>
      <c r="B196" s="15" t="s">
        <v>2144</v>
      </c>
      <c r="C196" s="15" t="s">
        <v>2145</v>
      </c>
      <c r="D196" s="15" t="s">
        <v>11</v>
      </c>
      <c r="E196" s="84">
        <v>3.88</v>
      </c>
      <c r="F196" s="301">
        <v>93</v>
      </c>
      <c r="G196" s="302" t="str">
        <f t="shared" ref="G196:G203" si="11">IF(E196&lt;=3.19,"Khá",IF(E196&lt;=3.59,"Giỏi","Xuất sắc"))</f>
        <v>Xuất sắc</v>
      </c>
    </row>
    <row r="197" spans="1:7" customFormat="1" ht="15.75">
      <c r="A197" s="78">
        <v>176</v>
      </c>
      <c r="B197" s="15" t="s">
        <v>2146</v>
      </c>
      <c r="C197" s="15" t="s">
        <v>106</v>
      </c>
      <c r="D197" s="15" t="s">
        <v>11</v>
      </c>
      <c r="E197" s="84">
        <v>2.59</v>
      </c>
      <c r="F197" s="301">
        <v>96</v>
      </c>
      <c r="G197" s="302" t="str">
        <f t="shared" si="11"/>
        <v>Khá</v>
      </c>
    </row>
    <row r="198" spans="1:7" customFormat="1" ht="15.75">
      <c r="A198" s="78">
        <v>177</v>
      </c>
      <c r="B198" s="15" t="s">
        <v>2147</v>
      </c>
      <c r="C198" s="15" t="s">
        <v>2148</v>
      </c>
      <c r="D198" s="15" t="s">
        <v>21</v>
      </c>
      <c r="E198" s="84">
        <v>2.69</v>
      </c>
      <c r="F198" s="301">
        <v>93</v>
      </c>
      <c r="G198" s="302" t="str">
        <f t="shared" si="11"/>
        <v>Khá</v>
      </c>
    </row>
    <row r="199" spans="1:7" customFormat="1" ht="15.75">
      <c r="A199" s="78">
        <v>178</v>
      </c>
      <c r="B199" s="15" t="s">
        <v>2149</v>
      </c>
      <c r="C199" s="15" t="s">
        <v>2150</v>
      </c>
      <c r="D199" s="15" t="s">
        <v>110</v>
      </c>
      <c r="E199" s="84">
        <v>3.06</v>
      </c>
      <c r="F199" s="301">
        <v>95</v>
      </c>
      <c r="G199" s="302" t="str">
        <f t="shared" si="11"/>
        <v>Khá</v>
      </c>
    </row>
    <row r="200" spans="1:7" customFormat="1" ht="15.75">
      <c r="A200" s="78">
        <v>179</v>
      </c>
      <c r="B200" s="15" t="s">
        <v>2151</v>
      </c>
      <c r="C200" s="15" t="s">
        <v>225</v>
      </c>
      <c r="D200" s="15" t="s">
        <v>30</v>
      </c>
      <c r="E200" s="84">
        <v>2.5299999999999998</v>
      </c>
      <c r="F200" s="301">
        <v>90</v>
      </c>
      <c r="G200" s="302" t="str">
        <f t="shared" si="11"/>
        <v>Khá</v>
      </c>
    </row>
    <row r="201" spans="1:7" customFormat="1" ht="15.75">
      <c r="A201" s="78">
        <v>180</v>
      </c>
      <c r="B201" s="15" t="s">
        <v>2152</v>
      </c>
      <c r="C201" s="15" t="s">
        <v>2153</v>
      </c>
      <c r="D201" s="15" t="s">
        <v>30</v>
      </c>
      <c r="E201" s="84">
        <v>2.78</v>
      </c>
      <c r="F201" s="301">
        <v>92</v>
      </c>
      <c r="G201" s="302" t="str">
        <f t="shared" si="11"/>
        <v>Khá</v>
      </c>
    </row>
    <row r="202" spans="1:7" customFormat="1" ht="15.75">
      <c r="A202" s="78">
        <v>181</v>
      </c>
      <c r="B202" s="15" t="s">
        <v>2154</v>
      </c>
      <c r="C202" s="15" t="s">
        <v>137</v>
      </c>
      <c r="D202" s="15" t="s">
        <v>50</v>
      </c>
      <c r="E202" s="84">
        <v>3.66</v>
      </c>
      <c r="F202" s="301">
        <v>93</v>
      </c>
      <c r="G202" s="302" t="str">
        <f t="shared" si="11"/>
        <v>Xuất sắc</v>
      </c>
    </row>
    <row r="203" spans="1:7" customFormat="1" ht="15.75">
      <c r="A203" s="78">
        <v>182</v>
      </c>
      <c r="B203" s="15" t="s">
        <v>2155</v>
      </c>
      <c r="C203" s="15" t="s">
        <v>64</v>
      </c>
      <c r="D203" s="15" t="s">
        <v>42</v>
      </c>
      <c r="E203" s="84">
        <v>3.28</v>
      </c>
      <c r="F203" s="301">
        <v>100</v>
      </c>
      <c r="G203" s="302" t="str">
        <f t="shared" si="11"/>
        <v>Giỏi</v>
      </c>
    </row>
    <row r="204" spans="1:7" customFormat="1" ht="15.75">
      <c r="A204" s="380" t="s">
        <v>2221</v>
      </c>
      <c r="B204" s="381"/>
      <c r="C204" s="15"/>
      <c r="D204" s="15"/>
      <c r="E204" s="84"/>
      <c r="F204" s="301"/>
      <c r="G204" s="302"/>
    </row>
    <row r="205" spans="1:7" customFormat="1" ht="15.75">
      <c r="A205" s="78">
        <v>183</v>
      </c>
      <c r="B205" s="15" t="s">
        <v>2156</v>
      </c>
      <c r="C205" s="15" t="s">
        <v>1614</v>
      </c>
      <c r="D205" s="15" t="s">
        <v>114</v>
      </c>
      <c r="E205" s="84">
        <v>2.5499999999999998</v>
      </c>
      <c r="F205" s="301">
        <v>96</v>
      </c>
      <c r="G205" s="302" t="str">
        <f t="shared" ref="G205:G221" si="12">IF(E205&lt;=3.19,"Khá",IF(E205&lt;=3.59,"Giỏi","Xuất sắc"))</f>
        <v>Khá</v>
      </c>
    </row>
    <row r="206" spans="1:7" customFormat="1" ht="15.75">
      <c r="A206" s="78">
        <v>184</v>
      </c>
      <c r="B206" s="15" t="s">
        <v>2157</v>
      </c>
      <c r="C206" s="15" t="s">
        <v>2158</v>
      </c>
      <c r="D206" s="15" t="s">
        <v>2159</v>
      </c>
      <c r="E206" s="84">
        <v>2.56</v>
      </c>
      <c r="F206" s="301">
        <v>87</v>
      </c>
      <c r="G206" s="302" t="str">
        <f t="shared" si="12"/>
        <v>Khá</v>
      </c>
    </row>
    <row r="207" spans="1:7" customFormat="1" ht="15.75">
      <c r="A207" s="78">
        <v>185</v>
      </c>
      <c r="B207" s="15" t="s">
        <v>2160</v>
      </c>
      <c r="C207" s="15" t="s">
        <v>22</v>
      </c>
      <c r="D207" s="15" t="s">
        <v>2161</v>
      </c>
      <c r="E207" s="84">
        <v>3.19</v>
      </c>
      <c r="F207" s="301">
        <v>88</v>
      </c>
      <c r="G207" s="302" t="str">
        <f t="shared" si="12"/>
        <v>Khá</v>
      </c>
    </row>
    <row r="208" spans="1:7" customFormat="1" ht="15.75">
      <c r="A208" s="78">
        <v>186</v>
      </c>
      <c r="B208" s="141" t="s">
        <v>2162</v>
      </c>
      <c r="C208" s="141" t="s">
        <v>778</v>
      </c>
      <c r="D208" s="141" t="s">
        <v>2163</v>
      </c>
      <c r="E208" s="143">
        <v>2.72</v>
      </c>
      <c r="F208" s="301">
        <v>77.5</v>
      </c>
      <c r="G208" s="302" t="str">
        <f t="shared" si="12"/>
        <v>Khá</v>
      </c>
    </row>
    <row r="209" spans="1:7" customFormat="1" ht="15.75">
      <c r="A209" s="78">
        <v>187</v>
      </c>
      <c r="B209" s="15" t="s">
        <v>2164</v>
      </c>
      <c r="C209" s="15" t="s">
        <v>271</v>
      </c>
      <c r="D209" s="15" t="s">
        <v>55</v>
      </c>
      <c r="E209" s="84">
        <v>3.14</v>
      </c>
      <c r="F209" s="301">
        <v>76.5</v>
      </c>
      <c r="G209" s="302" t="str">
        <f t="shared" si="12"/>
        <v>Khá</v>
      </c>
    </row>
    <row r="210" spans="1:7" customFormat="1" ht="15.75">
      <c r="A210" s="78">
        <v>188</v>
      </c>
      <c r="B210" s="15" t="s">
        <v>2165</v>
      </c>
      <c r="C210" s="15" t="s">
        <v>2166</v>
      </c>
      <c r="D210" s="15" t="s">
        <v>28</v>
      </c>
      <c r="E210" s="84">
        <v>2.97</v>
      </c>
      <c r="F210" s="301">
        <v>83.5</v>
      </c>
      <c r="G210" s="302" t="str">
        <f t="shared" si="12"/>
        <v>Khá</v>
      </c>
    </row>
    <row r="211" spans="1:7" customFormat="1" ht="15.75">
      <c r="A211" s="78">
        <v>189</v>
      </c>
      <c r="B211" s="15" t="s">
        <v>2167</v>
      </c>
      <c r="C211" s="15" t="s">
        <v>2168</v>
      </c>
      <c r="D211" s="15" t="s">
        <v>379</v>
      </c>
      <c r="E211" s="84">
        <v>2.69</v>
      </c>
      <c r="F211" s="301">
        <v>85.5</v>
      </c>
      <c r="G211" s="302" t="str">
        <f t="shared" si="12"/>
        <v>Khá</v>
      </c>
    </row>
    <row r="212" spans="1:7" customFormat="1" ht="15.75">
      <c r="A212" s="78">
        <v>190</v>
      </c>
      <c r="B212" s="15" t="s">
        <v>2169</v>
      </c>
      <c r="C212" s="15" t="s">
        <v>2170</v>
      </c>
      <c r="D212" s="15" t="s">
        <v>67</v>
      </c>
      <c r="E212" s="84">
        <v>3</v>
      </c>
      <c r="F212" s="301">
        <v>79</v>
      </c>
      <c r="G212" s="302" t="str">
        <f t="shared" si="12"/>
        <v>Khá</v>
      </c>
    </row>
    <row r="213" spans="1:7" customFormat="1" ht="15.75">
      <c r="A213" s="78">
        <v>191</v>
      </c>
      <c r="B213" s="141" t="s">
        <v>2171</v>
      </c>
      <c r="C213" s="141" t="s">
        <v>2172</v>
      </c>
      <c r="D213" s="141" t="s">
        <v>9</v>
      </c>
      <c r="E213" s="143">
        <v>3.06</v>
      </c>
      <c r="F213" s="301">
        <v>87.5</v>
      </c>
      <c r="G213" s="302" t="str">
        <f t="shared" si="12"/>
        <v>Khá</v>
      </c>
    </row>
    <row r="214" spans="1:7" customFormat="1" ht="15.75">
      <c r="A214" s="78">
        <v>192</v>
      </c>
      <c r="B214" s="15" t="s">
        <v>2173</v>
      </c>
      <c r="C214" s="15" t="s">
        <v>2174</v>
      </c>
      <c r="D214" s="15" t="s">
        <v>19</v>
      </c>
      <c r="E214" s="84">
        <v>3.78</v>
      </c>
      <c r="F214" s="301">
        <v>98</v>
      </c>
      <c r="G214" s="302" t="str">
        <f t="shared" si="12"/>
        <v>Xuất sắc</v>
      </c>
    </row>
    <row r="215" spans="1:7" customFormat="1" ht="15.75">
      <c r="A215" s="78">
        <v>193</v>
      </c>
      <c r="B215" s="15" t="s">
        <v>2175</v>
      </c>
      <c r="C215" s="15" t="s">
        <v>2176</v>
      </c>
      <c r="D215" s="15" t="s">
        <v>1893</v>
      </c>
      <c r="E215" s="84">
        <v>2.93</v>
      </c>
      <c r="F215" s="301">
        <v>97</v>
      </c>
      <c r="G215" s="302" t="str">
        <f t="shared" si="12"/>
        <v>Khá</v>
      </c>
    </row>
    <row r="216" spans="1:7" customFormat="1" ht="15.75">
      <c r="A216" s="78">
        <v>194</v>
      </c>
      <c r="B216" s="15" t="s">
        <v>2177</v>
      </c>
      <c r="C216" s="15" t="s">
        <v>2178</v>
      </c>
      <c r="D216" s="15" t="s">
        <v>116</v>
      </c>
      <c r="E216" s="84">
        <v>2.69</v>
      </c>
      <c r="F216" s="301">
        <v>90.5</v>
      </c>
      <c r="G216" s="302" t="str">
        <f t="shared" si="12"/>
        <v>Khá</v>
      </c>
    </row>
    <row r="217" spans="1:7" customFormat="1" ht="15.75">
      <c r="A217" s="78">
        <v>195</v>
      </c>
      <c r="B217" s="15" t="s">
        <v>2179</v>
      </c>
      <c r="C217" s="15" t="s">
        <v>2180</v>
      </c>
      <c r="D217" s="15" t="s">
        <v>30</v>
      </c>
      <c r="E217" s="84">
        <v>2.5299999999999998</v>
      </c>
      <c r="F217" s="301">
        <v>76</v>
      </c>
      <c r="G217" s="302" t="str">
        <f t="shared" si="12"/>
        <v>Khá</v>
      </c>
    </row>
    <row r="218" spans="1:7" customFormat="1" ht="15.75">
      <c r="A218" s="78">
        <v>196</v>
      </c>
      <c r="B218" s="15" t="s">
        <v>2181</v>
      </c>
      <c r="C218" s="15" t="s">
        <v>20</v>
      </c>
      <c r="D218" s="15" t="s">
        <v>136</v>
      </c>
      <c r="E218" s="84">
        <v>3.03</v>
      </c>
      <c r="F218" s="301">
        <v>95.5</v>
      </c>
      <c r="G218" s="302" t="str">
        <f t="shared" si="12"/>
        <v>Khá</v>
      </c>
    </row>
    <row r="219" spans="1:7" customFormat="1" ht="15.75">
      <c r="A219" s="78">
        <v>197</v>
      </c>
      <c r="B219" s="15" t="s">
        <v>2182</v>
      </c>
      <c r="C219" s="15" t="s">
        <v>97</v>
      </c>
      <c r="D219" s="15" t="s">
        <v>13</v>
      </c>
      <c r="E219" s="84">
        <v>3.07</v>
      </c>
      <c r="F219" s="301">
        <v>79</v>
      </c>
      <c r="G219" s="302" t="str">
        <f t="shared" si="12"/>
        <v>Khá</v>
      </c>
    </row>
    <row r="220" spans="1:7" customFormat="1" ht="15.75">
      <c r="A220" s="78">
        <v>198</v>
      </c>
      <c r="B220" s="15" t="s">
        <v>2183</v>
      </c>
      <c r="C220" s="15" t="s">
        <v>2184</v>
      </c>
      <c r="D220" s="15" t="s">
        <v>83</v>
      </c>
      <c r="E220" s="84">
        <v>3.21</v>
      </c>
      <c r="F220" s="301">
        <v>82</v>
      </c>
      <c r="G220" s="302" t="str">
        <f t="shared" si="12"/>
        <v>Giỏi</v>
      </c>
    </row>
    <row r="221" spans="1:7" customFormat="1" ht="15.75">
      <c r="A221" s="78">
        <v>199</v>
      </c>
      <c r="B221" s="15" t="s">
        <v>2185</v>
      </c>
      <c r="C221" s="15" t="s">
        <v>272</v>
      </c>
      <c r="D221" s="15" t="s">
        <v>871</v>
      </c>
      <c r="E221" s="84">
        <v>3.28</v>
      </c>
      <c r="F221" s="301">
        <v>91</v>
      </c>
      <c r="G221" s="302" t="str">
        <f t="shared" si="12"/>
        <v>Giỏi</v>
      </c>
    </row>
    <row r="222" spans="1:7" customFormat="1" ht="15.75">
      <c r="A222" s="380" t="s">
        <v>2222</v>
      </c>
      <c r="B222" s="381"/>
      <c r="C222" s="15"/>
      <c r="D222" s="15"/>
      <c r="E222" s="84"/>
      <c r="F222" s="301"/>
      <c r="G222" s="302"/>
    </row>
    <row r="223" spans="1:7" customFormat="1" ht="15.75">
      <c r="A223" s="78">
        <v>200</v>
      </c>
      <c r="B223" s="15" t="s">
        <v>2186</v>
      </c>
      <c r="C223" s="15" t="s">
        <v>139</v>
      </c>
      <c r="D223" s="15" t="s">
        <v>11</v>
      </c>
      <c r="E223" s="84">
        <v>2.63</v>
      </c>
      <c r="F223" s="301">
        <v>85.5</v>
      </c>
      <c r="G223" s="302" t="str">
        <f t="shared" ref="G223:G239" si="13">IF(E223&lt;=3.19,"Khá",IF(E223&lt;=3.59,"Giỏi","Xuất sắc"))</f>
        <v>Khá</v>
      </c>
    </row>
    <row r="224" spans="1:7" customFormat="1" ht="15.75">
      <c r="A224" s="78">
        <v>201</v>
      </c>
      <c r="B224" s="15" t="s">
        <v>2187</v>
      </c>
      <c r="C224" s="15" t="s">
        <v>2188</v>
      </c>
      <c r="D224" s="15" t="s">
        <v>11</v>
      </c>
      <c r="E224" s="84">
        <v>3.1</v>
      </c>
      <c r="F224" s="301">
        <v>91</v>
      </c>
      <c r="G224" s="302" t="str">
        <f t="shared" si="13"/>
        <v>Khá</v>
      </c>
    </row>
    <row r="225" spans="1:7" customFormat="1" ht="15.75">
      <c r="A225" s="78">
        <v>202</v>
      </c>
      <c r="B225" s="15" t="s">
        <v>2189</v>
      </c>
      <c r="C225" s="15" t="s">
        <v>2190</v>
      </c>
      <c r="D225" s="15" t="s">
        <v>35</v>
      </c>
      <c r="E225" s="84">
        <v>2.72</v>
      </c>
      <c r="F225" s="301">
        <v>81</v>
      </c>
      <c r="G225" s="302" t="str">
        <f t="shared" si="13"/>
        <v>Khá</v>
      </c>
    </row>
    <row r="226" spans="1:7" customFormat="1" ht="15.75">
      <c r="A226" s="78">
        <v>203</v>
      </c>
      <c r="B226" s="15" t="s">
        <v>2191</v>
      </c>
      <c r="C226" s="15" t="s">
        <v>2192</v>
      </c>
      <c r="D226" s="15" t="s">
        <v>120</v>
      </c>
      <c r="E226" s="84">
        <v>2.93</v>
      </c>
      <c r="F226" s="301">
        <v>89</v>
      </c>
      <c r="G226" s="302" t="str">
        <f t="shared" si="13"/>
        <v>Khá</v>
      </c>
    </row>
    <row r="227" spans="1:7" customFormat="1" ht="15.75">
      <c r="A227" s="78">
        <v>204</v>
      </c>
      <c r="B227" s="15" t="s">
        <v>2193</v>
      </c>
      <c r="C227" s="15" t="s">
        <v>2114</v>
      </c>
      <c r="D227" s="15" t="s">
        <v>102</v>
      </c>
      <c r="E227" s="84">
        <v>2.66</v>
      </c>
      <c r="F227" s="301">
        <v>88.5</v>
      </c>
      <c r="G227" s="302" t="str">
        <f t="shared" si="13"/>
        <v>Khá</v>
      </c>
    </row>
    <row r="228" spans="1:7" customFormat="1" ht="15.75">
      <c r="A228" s="78">
        <v>205</v>
      </c>
      <c r="B228" s="15" t="s">
        <v>2194</v>
      </c>
      <c r="C228" s="15" t="s">
        <v>341</v>
      </c>
      <c r="D228" s="15" t="s">
        <v>2195</v>
      </c>
      <c r="E228" s="84">
        <v>2.72</v>
      </c>
      <c r="F228" s="301">
        <v>81</v>
      </c>
      <c r="G228" s="302" t="str">
        <f t="shared" si="13"/>
        <v>Khá</v>
      </c>
    </row>
    <row r="229" spans="1:7" customFormat="1" ht="15.75">
      <c r="A229" s="78">
        <v>206</v>
      </c>
      <c r="B229" s="15" t="s">
        <v>2196</v>
      </c>
      <c r="C229" s="15" t="s">
        <v>2197</v>
      </c>
      <c r="D229" s="15" t="s">
        <v>2198</v>
      </c>
      <c r="E229" s="84">
        <v>3.62</v>
      </c>
      <c r="F229" s="301">
        <v>94</v>
      </c>
      <c r="G229" s="302" t="str">
        <f t="shared" si="13"/>
        <v>Xuất sắc</v>
      </c>
    </row>
    <row r="230" spans="1:7" customFormat="1" ht="15.75">
      <c r="A230" s="78">
        <v>207</v>
      </c>
      <c r="B230" s="15" t="s">
        <v>2199</v>
      </c>
      <c r="C230" s="15" t="s">
        <v>53</v>
      </c>
      <c r="D230" s="15" t="s">
        <v>96</v>
      </c>
      <c r="E230" s="84">
        <v>3.48</v>
      </c>
      <c r="F230" s="301">
        <v>90</v>
      </c>
      <c r="G230" s="302" t="str">
        <f t="shared" si="13"/>
        <v>Giỏi</v>
      </c>
    </row>
    <row r="231" spans="1:7" customFormat="1" ht="15.75">
      <c r="A231" s="78">
        <v>208</v>
      </c>
      <c r="B231" s="15" t="s">
        <v>2200</v>
      </c>
      <c r="C231" s="15" t="s">
        <v>29</v>
      </c>
      <c r="D231" s="15" t="s">
        <v>77</v>
      </c>
      <c r="E231" s="84">
        <v>3.21</v>
      </c>
      <c r="F231" s="301">
        <v>90.5</v>
      </c>
      <c r="G231" s="302" t="str">
        <f t="shared" si="13"/>
        <v>Giỏi</v>
      </c>
    </row>
    <row r="232" spans="1:7" customFormat="1" ht="15.75">
      <c r="A232" s="78">
        <v>209</v>
      </c>
      <c r="B232" s="15" t="s">
        <v>2201</v>
      </c>
      <c r="C232" s="15" t="s">
        <v>2202</v>
      </c>
      <c r="D232" s="15" t="s">
        <v>10</v>
      </c>
      <c r="E232" s="84">
        <v>2.97</v>
      </c>
      <c r="F232" s="301">
        <v>97</v>
      </c>
      <c r="G232" s="302" t="str">
        <f t="shared" si="13"/>
        <v>Khá</v>
      </c>
    </row>
    <row r="233" spans="1:7" customFormat="1" ht="15.75">
      <c r="A233" s="78">
        <v>210</v>
      </c>
      <c r="B233" s="15" t="s">
        <v>2203</v>
      </c>
      <c r="C233" s="15" t="s">
        <v>876</v>
      </c>
      <c r="D233" s="15" t="s">
        <v>10</v>
      </c>
      <c r="E233" s="84">
        <v>4</v>
      </c>
      <c r="F233" s="301">
        <v>95.5</v>
      </c>
      <c r="G233" s="302" t="str">
        <f t="shared" si="13"/>
        <v>Xuất sắc</v>
      </c>
    </row>
    <row r="234" spans="1:7" customFormat="1" ht="15.75">
      <c r="A234" s="78">
        <v>211</v>
      </c>
      <c r="B234" s="15" t="s">
        <v>2204</v>
      </c>
      <c r="C234" s="15" t="s">
        <v>2205</v>
      </c>
      <c r="D234" s="15" t="s">
        <v>13</v>
      </c>
      <c r="E234" s="84">
        <v>2.62</v>
      </c>
      <c r="F234" s="301">
        <v>82.5</v>
      </c>
      <c r="G234" s="302" t="str">
        <f t="shared" si="13"/>
        <v>Khá</v>
      </c>
    </row>
    <row r="235" spans="1:7" customFormat="1" ht="15.75">
      <c r="A235" s="78">
        <v>212</v>
      </c>
      <c r="B235" s="15" t="s">
        <v>2206</v>
      </c>
      <c r="C235" s="15" t="s">
        <v>20</v>
      </c>
      <c r="D235" s="15" t="s">
        <v>108</v>
      </c>
      <c r="E235" s="84">
        <v>3.41</v>
      </c>
      <c r="F235" s="301">
        <v>92.5</v>
      </c>
      <c r="G235" s="302" t="str">
        <f t="shared" si="13"/>
        <v>Giỏi</v>
      </c>
    </row>
    <row r="236" spans="1:7" customFormat="1" ht="15.75">
      <c r="A236" s="78">
        <v>213</v>
      </c>
      <c r="B236" s="15" t="s">
        <v>2207</v>
      </c>
      <c r="C236" s="15" t="s">
        <v>60</v>
      </c>
      <c r="D236" s="15" t="s">
        <v>118</v>
      </c>
      <c r="E236" s="84">
        <v>3.28</v>
      </c>
      <c r="F236" s="301">
        <v>86.5</v>
      </c>
      <c r="G236" s="302" t="str">
        <f t="shared" si="13"/>
        <v>Giỏi</v>
      </c>
    </row>
    <row r="237" spans="1:7" customFormat="1" ht="15.75">
      <c r="A237" s="78">
        <v>214</v>
      </c>
      <c r="B237" s="15" t="s">
        <v>2208</v>
      </c>
      <c r="C237" s="15" t="s">
        <v>329</v>
      </c>
      <c r="D237" s="15" t="s">
        <v>23</v>
      </c>
      <c r="E237" s="84">
        <v>3.41</v>
      </c>
      <c r="F237" s="301">
        <v>93.5</v>
      </c>
      <c r="G237" s="302" t="str">
        <f t="shared" si="13"/>
        <v>Giỏi</v>
      </c>
    </row>
    <row r="238" spans="1:7" customFormat="1" ht="15.75">
      <c r="A238" s="78">
        <v>215</v>
      </c>
      <c r="B238" s="15" t="s">
        <v>2209</v>
      </c>
      <c r="C238" s="15" t="s">
        <v>2210</v>
      </c>
      <c r="D238" s="15" t="s">
        <v>51</v>
      </c>
      <c r="E238" s="84">
        <v>3.21</v>
      </c>
      <c r="F238" s="301">
        <v>89.5</v>
      </c>
      <c r="G238" s="302" t="str">
        <f t="shared" si="13"/>
        <v>Giỏi</v>
      </c>
    </row>
    <row r="239" spans="1:7" customFormat="1" ht="15.75">
      <c r="A239" s="78">
        <v>216</v>
      </c>
      <c r="B239" s="15" t="s">
        <v>2211</v>
      </c>
      <c r="C239" s="15" t="s">
        <v>2212</v>
      </c>
      <c r="D239" s="15" t="s">
        <v>82</v>
      </c>
      <c r="E239" s="84">
        <v>2.66</v>
      </c>
      <c r="F239" s="301">
        <v>85</v>
      </c>
      <c r="G239" s="302" t="str">
        <f t="shared" si="13"/>
        <v>Khá</v>
      </c>
    </row>
    <row r="241" spans="1:4" ht="15.75">
      <c r="A241" s="101" t="s">
        <v>2223</v>
      </c>
      <c r="B241" s="101"/>
      <c r="C241" s="101"/>
      <c r="D241" s="101"/>
    </row>
    <row r="242" spans="1:4" ht="15.75">
      <c r="A242"/>
      <c r="B242" s="75" t="s">
        <v>1376</v>
      </c>
      <c r="C242" s="3"/>
      <c r="D242" s="3">
        <v>9</v>
      </c>
    </row>
    <row r="243" spans="1:4" ht="15.75">
      <c r="A243"/>
      <c r="B243" s="29" t="s">
        <v>1377</v>
      </c>
      <c r="C243" s="3"/>
      <c r="D243" s="3">
        <v>44</v>
      </c>
    </row>
    <row r="244" spans="1:4" ht="15.75">
      <c r="A244"/>
      <c r="B244" s="29" t="s">
        <v>1378</v>
      </c>
      <c r="C244" s="3"/>
      <c r="D244" s="3">
        <v>163</v>
      </c>
    </row>
    <row r="245" spans="1:4">
      <c r="A245" s="73"/>
      <c r="B245"/>
      <c r="C245"/>
      <c r="D245" s="1"/>
    </row>
  </sheetData>
  <mergeCells count="17">
    <mergeCell ref="A1:C1"/>
    <mergeCell ref="A2:C2"/>
    <mergeCell ref="A4:E4"/>
    <mergeCell ref="A5:E5"/>
    <mergeCell ref="A6:E6"/>
    <mergeCell ref="A222:B222"/>
    <mergeCell ref="A27:B27"/>
    <mergeCell ref="A10:B10"/>
    <mergeCell ref="A42:B42"/>
    <mergeCell ref="A53:B53"/>
    <mergeCell ref="A68:B68"/>
    <mergeCell ref="A89:B89"/>
    <mergeCell ref="A106:B106"/>
    <mergeCell ref="A132:B132"/>
    <mergeCell ref="A178:B178"/>
    <mergeCell ref="A195:B195"/>
    <mergeCell ref="A204:B204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8"/>
  <sheetViews>
    <sheetView topLeftCell="A112" workbookViewId="0">
      <selection activeCell="I130" sqref="I130"/>
    </sheetView>
  </sheetViews>
  <sheetFormatPr defaultRowHeight="15.75"/>
  <cols>
    <col min="1" max="1" width="5.42578125" style="49" customWidth="1"/>
    <col min="2" max="2" width="19.7109375" style="37" customWidth="1"/>
    <col min="3" max="3" width="18.28515625" style="37" customWidth="1"/>
    <col min="4" max="4" width="11.28515625" style="37" customWidth="1"/>
    <col min="5" max="5" width="7.28515625" style="49" customWidth="1"/>
    <col min="6" max="6" width="10.7109375" style="37" customWidth="1"/>
    <col min="7" max="7" width="14" style="50" customWidth="1"/>
    <col min="8" max="254" width="9.140625" style="37"/>
    <col min="255" max="255" width="5.42578125" style="37" customWidth="1"/>
    <col min="256" max="256" width="19.7109375" style="37" customWidth="1"/>
    <col min="257" max="257" width="18.28515625" style="37" customWidth="1"/>
    <col min="258" max="258" width="10.28515625" style="37" customWidth="1"/>
    <col min="259" max="259" width="11" style="37" customWidth="1"/>
    <col min="260" max="261" width="7.28515625" style="37" customWidth="1"/>
    <col min="262" max="262" width="10.7109375" style="37" customWidth="1"/>
    <col min="263" max="510" width="9.140625" style="37"/>
    <col min="511" max="511" width="5.42578125" style="37" customWidth="1"/>
    <col min="512" max="512" width="19.7109375" style="37" customWidth="1"/>
    <col min="513" max="513" width="18.28515625" style="37" customWidth="1"/>
    <col min="514" max="514" width="10.28515625" style="37" customWidth="1"/>
    <col min="515" max="515" width="11" style="37" customWidth="1"/>
    <col min="516" max="517" width="7.28515625" style="37" customWidth="1"/>
    <col min="518" max="518" width="10.7109375" style="37" customWidth="1"/>
    <col min="519" max="766" width="9.140625" style="37"/>
    <col min="767" max="767" width="5.42578125" style="37" customWidth="1"/>
    <col min="768" max="768" width="19.7109375" style="37" customWidth="1"/>
    <col min="769" max="769" width="18.28515625" style="37" customWidth="1"/>
    <col min="770" max="770" width="10.28515625" style="37" customWidth="1"/>
    <col min="771" max="771" width="11" style="37" customWidth="1"/>
    <col min="772" max="773" width="7.28515625" style="37" customWidth="1"/>
    <col min="774" max="774" width="10.7109375" style="37" customWidth="1"/>
    <col min="775" max="1022" width="9.140625" style="37"/>
    <col min="1023" max="1023" width="5.42578125" style="37" customWidth="1"/>
    <col min="1024" max="1024" width="19.7109375" style="37" customWidth="1"/>
    <col min="1025" max="1025" width="18.28515625" style="37" customWidth="1"/>
    <col min="1026" max="1026" width="10.28515625" style="37" customWidth="1"/>
    <col min="1027" max="1027" width="11" style="37" customWidth="1"/>
    <col min="1028" max="1029" width="7.28515625" style="37" customWidth="1"/>
    <col min="1030" max="1030" width="10.7109375" style="37" customWidth="1"/>
    <col min="1031" max="1278" width="9.140625" style="37"/>
    <col min="1279" max="1279" width="5.42578125" style="37" customWidth="1"/>
    <col min="1280" max="1280" width="19.7109375" style="37" customWidth="1"/>
    <col min="1281" max="1281" width="18.28515625" style="37" customWidth="1"/>
    <col min="1282" max="1282" width="10.28515625" style="37" customWidth="1"/>
    <col min="1283" max="1283" width="11" style="37" customWidth="1"/>
    <col min="1284" max="1285" width="7.28515625" style="37" customWidth="1"/>
    <col min="1286" max="1286" width="10.7109375" style="37" customWidth="1"/>
    <col min="1287" max="1534" width="9.140625" style="37"/>
    <col min="1535" max="1535" width="5.42578125" style="37" customWidth="1"/>
    <col min="1536" max="1536" width="19.7109375" style="37" customWidth="1"/>
    <col min="1537" max="1537" width="18.28515625" style="37" customWidth="1"/>
    <col min="1538" max="1538" width="10.28515625" style="37" customWidth="1"/>
    <col min="1539" max="1539" width="11" style="37" customWidth="1"/>
    <col min="1540" max="1541" width="7.28515625" style="37" customWidth="1"/>
    <col min="1542" max="1542" width="10.7109375" style="37" customWidth="1"/>
    <col min="1543" max="1790" width="9.140625" style="37"/>
    <col min="1791" max="1791" width="5.42578125" style="37" customWidth="1"/>
    <col min="1792" max="1792" width="19.7109375" style="37" customWidth="1"/>
    <col min="1793" max="1793" width="18.28515625" style="37" customWidth="1"/>
    <col min="1794" max="1794" width="10.28515625" style="37" customWidth="1"/>
    <col min="1795" max="1795" width="11" style="37" customWidth="1"/>
    <col min="1796" max="1797" width="7.28515625" style="37" customWidth="1"/>
    <col min="1798" max="1798" width="10.7109375" style="37" customWidth="1"/>
    <col min="1799" max="2046" width="9.140625" style="37"/>
    <col min="2047" max="2047" width="5.42578125" style="37" customWidth="1"/>
    <col min="2048" max="2048" width="19.7109375" style="37" customWidth="1"/>
    <col min="2049" max="2049" width="18.28515625" style="37" customWidth="1"/>
    <col min="2050" max="2050" width="10.28515625" style="37" customWidth="1"/>
    <col min="2051" max="2051" width="11" style="37" customWidth="1"/>
    <col min="2052" max="2053" width="7.28515625" style="37" customWidth="1"/>
    <col min="2054" max="2054" width="10.7109375" style="37" customWidth="1"/>
    <col min="2055" max="2302" width="9.140625" style="37"/>
    <col min="2303" max="2303" width="5.42578125" style="37" customWidth="1"/>
    <col min="2304" max="2304" width="19.7109375" style="37" customWidth="1"/>
    <col min="2305" max="2305" width="18.28515625" style="37" customWidth="1"/>
    <col min="2306" max="2306" width="10.28515625" style="37" customWidth="1"/>
    <col min="2307" max="2307" width="11" style="37" customWidth="1"/>
    <col min="2308" max="2309" width="7.28515625" style="37" customWidth="1"/>
    <col min="2310" max="2310" width="10.7109375" style="37" customWidth="1"/>
    <col min="2311" max="2558" width="9.140625" style="37"/>
    <col min="2559" max="2559" width="5.42578125" style="37" customWidth="1"/>
    <col min="2560" max="2560" width="19.7109375" style="37" customWidth="1"/>
    <col min="2561" max="2561" width="18.28515625" style="37" customWidth="1"/>
    <col min="2562" max="2562" width="10.28515625" style="37" customWidth="1"/>
    <col min="2563" max="2563" width="11" style="37" customWidth="1"/>
    <col min="2564" max="2565" width="7.28515625" style="37" customWidth="1"/>
    <col min="2566" max="2566" width="10.7109375" style="37" customWidth="1"/>
    <col min="2567" max="2814" width="9.140625" style="37"/>
    <col min="2815" max="2815" width="5.42578125" style="37" customWidth="1"/>
    <col min="2816" max="2816" width="19.7109375" style="37" customWidth="1"/>
    <col min="2817" max="2817" width="18.28515625" style="37" customWidth="1"/>
    <col min="2818" max="2818" width="10.28515625" style="37" customWidth="1"/>
    <col min="2819" max="2819" width="11" style="37" customWidth="1"/>
    <col min="2820" max="2821" width="7.28515625" style="37" customWidth="1"/>
    <col min="2822" max="2822" width="10.7109375" style="37" customWidth="1"/>
    <col min="2823" max="3070" width="9.140625" style="37"/>
    <col min="3071" max="3071" width="5.42578125" style="37" customWidth="1"/>
    <col min="3072" max="3072" width="19.7109375" style="37" customWidth="1"/>
    <col min="3073" max="3073" width="18.28515625" style="37" customWidth="1"/>
    <col min="3074" max="3074" width="10.28515625" style="37" customWidth="1"/>
    <col min="3075" max="3075" width="11" style="37" customWidth="1"/>
    <col min="3076" max="3077" width="7.28515625" style="37" customWidth="1"/>
    <col min="3078" max="3078" width="10.7109375" style="37" customWidth="1"/>
    <col min="3079" max="3326" width="9.140625" style="37"/>
    <col min="3327" max="3327" width="5.42578125" style="37" customWidth="1"/>
    <col min="3328" max="3328" width="19.7109375" style="37" customWidth="1"/>
    <col min="3329" max="3329" width="18.28515625" style="37" customWidth="1"/>
    <col min="3330" max="3330" width="10.28515625" style="37" customWidth="1"/>
    <col min="3331" max="3331" width="11" style="37" customWidth="1"/>
    <col min="3332" max="3333" width="7.28515625" style="37" customWidth="1"/>
    <col min="3334" max="3334" width="10.7109375" style="37" customWidth="1"/>
    <col min="3335" max="3582" width="9.140625" style="37"/>
    <col min="3583" max="3583" width="5.42578125" style="37" customWidth="1"/>
    <col min="3584" max="3584" width="19.7109375" style="37" customWidth="1"/>
    <col min="3585" max="3585" width="18.28515625" style="37" customWidth="1"/>
    <col min="3586" max="3586" width="10.28515625" style="37" customWidth="1"/>
    <col min="3587" max="3587" width="11" style="37" customWidth="1"/>
    <col min="3588" max="3589" width="7.28515625" style="37" customWidth="1"/>
    <col min="3590" max="3590" width="10.7109375" style="37" customWidth="1"/>
    <col min="3591" max="3838" width="9.140625" style="37"/>
    <col min="3839" max="3839" width="5.42578125" style="37" customWidth="1"/>
    <col min="3840" max="3840" width="19.7109375" style="37" customWidth="1"/>
    <col min="3841" max="3841" width="18.28515625" style="37" customWidth="1"/>
    <col min="3842" max="3842" width="10.28515625" style="37" customWidth="1"/>
    <col min="3843" max="3843" width="11" style="37" customWidth="1"/>
    <col min="3844" max="3845" width="7.28515625" style="37" customWidth="1"/>
    <col min="3846" max="3846" width="10.7109375" style="37" customWidth="1"/>
    <col min="3847" max="4094" width="9.140625" style="37"/>
    <col min="4095" max="4095" width="5.42578125" style="37" customWidth="1"/>
    <col min="4096" max="4096" width="19.7109375" style="37" customWidth="1"/>
    <col min="4097" max="4097" width="18.28515625" style="37" customWidth="1"/>
    <col min="4098" max="4098" width="10.28515625" style="37" customWidth="1"/>
    <col min="4099" max="4099" width="11" style="37" customWidth="1"/>
    <col min="4100" max="4101" width="7.28515625" style="37" customWidth="1"/>
    <col min="4102" max="4102" width="10.7109375" style="37" customWidth="1"/>
    <col min="4103" max="4350" width="9.140625" style="37"/>
    <col min="4351" max="4351" width="5.42578125" style="37" customWidth="1"/>
    <col min="4352" max="4352" width="19.7109375" style="37" customWidth="1"/>
    <col min="4353" max="4353" width="18.28515625" style="37" customWidth="1"/>
    <col min="4354" max="4354" width="10.28515625" style="37" customWidth="1"/>
    <col min="4355" max="4355" width="11" style="37" customWidth="1"/>
    <col min="4356" max="4357" width="7.28515625" style="37" customWidth="1"/>
    <col min="4358" max="4358" width="10.7109375" style="37" customWidth="1"/>
    <col min="4359" max="4606" width="9.140625" style="37"/>
    <col min="4607" max="4607" width="5.42578125" style="37" customWidth="1"/>
    <col min="4608" max="4608" width="19.7109375" style="37" customWidth="1"/>
    <col min="4609" max="4609" width="18.28515625" style="37" customWidth="1"/>
    <col min="4610" max="4610" width="10.28515625" style="37" customWidth="1"/>
    <col min="4611" max="4611" width="11" style="37" customWidth="1"/>
    <col min="4612" max="4613" width="7.28515625" style="37" customWidth="1"/>
    <col min="4614" max="4614" width="10.7109375" style="37" customWidth="1"/>
    <col min="4615" max="4862" width="9.140625" style="37"/>
    <col min="4863" max="4863" width="5.42578125" style="37" customWidth="1"/>
    <col min="4864" max="4864" width="19.7109375" style="37" customWidth="1"/>
    <col min="4865" max="4865" width="18.28515625" style="37" customWidth="1"/>
    <col min="4866" max="4866" width="10.28515625" style="37" customWidth="1"/>
    <col min="4867" max="4867" width="11" style="37" customWidth="1"/>
    <col min="4868" max="4869" width="7.28515625" style="37" customWidth="1"/>
    <col min="4870" max="4870" width="10.7109375" style="37" customWidth="1"/>
    <col min="4871" max="5118" width="9.140625" style="37"/>
    <col min="5119" max="5119" width="5.42578125" style="37" customWidth="1"/>
    <col min="5120" max="5120" width="19.7109375" style="37" customWidth="1"/>
    <col min="5121" max="5121" width="18.28515625" style="37" customWidth="1"/>
    <col min="5122" max="5122" width="10.28515625" style="37" customWidth="1"/>
    <col min="5123" max="5123" width="11" style="37" customWidth="1"/>
    <col min="5124" max="5125" width="7.28515625" style="37" customWidth="1"/>
    <col min="5126" max="5126" width="10.7109375" style="37" customWidth="1"/>
    <col min="5127" max="5374" width="9.140625" style="37"/>
    <col min="5375" max="5375" width="5.42578125" style="37" customWidth="1"/>
    <col min="5376" max="5376" width="19.7109375" style="37" customWidth="1"/>
    <col min="5377" max="5377" width="18.28515625" style="37" customWidth="1"/>
    <col min="5378" max="5378" width="10.28515625" style="37" customWidth="1"/>
    <col min="5379" max="5379" width="11" style="37" customWidth="1"/>
    <col min="5380" max="5381" width="7.28515625" style="37" customWidth="1"/>
    <col min="5382" max="5382" width="10.7109375" style="37" customWidth="1"/>
    <col min="5383" max="5630" width="9.140625" style="37"/>
    <col min="5631" max="5631" width="5.42578125" style="37" customWidth="1"/>
    <col min="5632" max="5632" width="19.7109375" style="37" customWidth="1"/>
    <col min="5633" max="5633" width="18.28515625" style="37" customWidth="1"/>
    <col min="5634" max="5634" width="10.28515625" style="37" customWidth="1"/>
    <col min="5635" max="5635" width="11" style="37" customWidth="1"/>
    <col min="5636" max="5637" width="7.28515625" style="37" customWidth="1"/>
    <col min="5638" max="5638" width="10.7109375" style="37" customWidth="1"/>
    <col min="5639" max="5886" width="9.140625" style="37"/>
    <col min="5887" max="5887" width="5.42578125" style="37" customWidth="1"/>
    <col min="5888" max="5888" width="19.7109375" style="37" customWidth="1"/>
    <col min="5889" max="5889" width="18.28515625" style="37" customWidth="1"/>
    <col min="5890" max="5890" width="10.28515625" style="37" customWidth="1"/>
    <col min="5891" max="5891" width="11" style="37" customWidth="1"/>
    <col min="5892" max="5893" width="7.28515625" style="37" customWidth="1"/>
    <col min="5894" max="5894" width="10.7109375" style="37" customWidth="1"/>
    <col min="5895" max="6142" width="9.140625" style="37"/>
    <col min="6143" max="6143" width="5.42578125" style="37" customWidth="1"/>
    <col min="6144" max="6144" width="19.7109375" style="37" customWidth="1"/>
    <col min="6145" max="6145" width="18.28515625" style="37" customWidth="1"/>
    <col min="6146" max="6146" width="10.28515625" style="37" customWidth="1"/>
    <col min="6147" max="6147" width="11" style="37" customWidth="1"/>
    <col min="6148" max="6149" width="7.28515625" style="37" customWidth="1"/>
    <col min="6150" max="6150" width="10.7109375" style="37" customWidth="1"/>
    <col min="6151" max="6398" width="9.140625" style="37"/>
    <col min="6399" max="6399" width="5.42578125" style="37" customWidth="1"/>
    <col min="6400" max="6400" width="19.7109375" style="37" customWidth="1"/>
    <col min="6401" max="6401" width="18.28515625" style="37" customWidth="1"/>
    <col min="6402" max="6402" width="10.28515625" style="37" customWidth="1"/>
    <col min="6403" max="6403" width="11" style="37" customWidth="1"/>
    <col min="6404" max="6405" width="7.28515625" style="37" customWidth="1"/>
    <col min="6406" max="6406" width="10.7109375" style="37" customWidth="1"/>
    <col min="6407" max="6654" width="9.140625" style="37"/>
    <col min="6655" max="6655" width="5.42578125" style="37" customWidth="1"/>
    <col min="6656" max="6656" width="19.7109375" style="37" customWidth="1"/>
    <col min="6657" max="6657" width="18.28515625" style="37" customWidth="1"/>
    <col min="6658" max="6658" width="10.28515625" style="37" customWidth="1"/>
    <col min="6659" max="6659" width="11" style="37" customWidth="1"/>
    <col min="6660" max="6661" width="7.28515625" style="37" customWidth="1"/>
    <col min="6662" max="6662" width="10.7109375" style="37" customWidth="1"/>
    <col min="6663" max="6910" width="9.140625" style="37"/>
    <col min="6911" max="6911" width="5.42578125" style="37" customWidth="1"/>
    <col min="6912" max="6912" width="19.7109375" style="37" customWidth="1"/>
    <col min="6913" max="6913" width="18.28515625" style="37" customWidth="1"/>
    <col min="6914" max="6914" width="10.28515625" style="37" customWidth="1"/>
    <col min="6915" max="6915" width="11" style="37" customWidth="1"/>
    <col min="6916" max="6917" width="7.28515625" style="37" customWidth="1"/>
    <col min="6918" max="6918" width="10.7109375" style="37" customWidth="1"/>
    <col min="6919" max="7166" width="9.140625" style="37"/>
    <col min="7167" max="7167" width="5.42578125" style="37" customWidth="1"/>
    <col min="7168" max="7168" width="19.7109375" style="37" customWidth="1"/>
    <col min="7169" max="7169" width="18.28515625" style="37" customWidth="1"/>
    <col min="7170" max="7170" width="10.28515625" style="37" customWidth="1"/>
    <col min="7171" max="7171" width="11" style="37" customWidth="1"/>
    <col min="7172" max="7173" width="7.28515625" style="37" customWidth="1"/>
    <col min="7174" max="7174" width="10.7109375" style="37" customWidth="1"/>
    <col min="7175" max="7422" width="9.140625" style="37"/>
    <col min="7423" max="7423" width="5.42578125" style="37" customWidth="1"/>
    <col min="7424" max="7424" width="19.7109375" style="37" customWidth="1"/>
    <col min="7425" max="7425" width="18.28515625" style="37" customWidth="1"/>
    <col min="7426" max="7426" width="10.28515625" style="37" customWidth="1"/>
    <col min="7427" max="7427" width="11" style="37" customWidth="1"/>
    <col min="7428" max="7429" width="7.28515625" style="37" customWidth="1"/>
    <col min="7430" max="7430" width="10.7109375" style="37" customWidth="1"/>
    <col min="7431" max="7678" width="9.140625" style="37"/>
    <col min="7679" max="7679" width="5.42578125" style="37" customWidth="1"/>
    <col min="7680" max="7680" width="19.7109375" style="37" customWidth="1"/>
    <col min="7681" max="7681" width="18.28515625" style="37" customWidth="1"/>
    <col min="7682" max="7682" width="10.28515625" style="37" customWidth="1"/>
    <col min="7683" max="7683" width="11" style="37" customWidth="1"/>
    <col min="7684" max="7685" width="7.28515625" style="37" customWidth="1"/>
    <col min="7686" max="7686" width="10.7109375" style="37" customWidth="1"/>
    <col min="7687" max="7934" width="9.140625" style="37"/>
    <col min="7935" max="7935" width="5.42578125" style="37" customWidth="1"/>
    <col min="7936" max="7936" width="19.7109375" style="37" customWidth="1"/>
    <col min="7937" max="7937" width="18.28515625" style="37" customWidth="1"/>
    <col min="7938" max="7938" width="10.28515625" style="37" customWidth="1"/>
    <col min="7939" max="7939" width="11" style="37" customWidth="1"/>
    <col min="7940" max="7941" width="7.28515625" style="37" customWidth="1"/>
    <col min="7942" max="7942" width="10.7109375" style="37" customWidth="1"/>
    <col min="7943" max="8190" width="9.140625" style="37"/>
    <col min="8191" max="8191" width="5.42578125" style="37" customWidth="1"/>
    <col min="8192" max="8192" width="19.7109375" style="37" customWidth="1"/>
    <col min="8193" max="8193" width="18.28515625" style="37" customWidth="1"/>
    <col min="8194" max="8194" width="10.28515625" style="37" customWidth="1"/>
    <col min="8195" max="8195" width="11" style="37" customWidth="1"/>
    <col min="8196" max="8197" width="7.28515625" style="37" customWidth="1"/>
    <col min="8198" max="8198" width="10.7109375" style="37" customWidth="1"/>
    <col min="8199" max="8446" width="9.140625" style="37"/>
    <col min="8447" max="8447" width="5.42578125" style="37" customWidth="1"/>
    <col min="8448" max="8448" width="19.7109375" style="37" customWidth="1"/>
    <col min="8449" max="8449" width="18.28515625" style="37" customWidth="1"/>
    <col min="8450" max="8450" width="10.28515625" style="37" customWidth="1"/>
    <col min="8451" max="8451" width="11" style="37" customWidth="1"/>
    <col min="8452" max="8453" width="7.28515625" style="37" customWidth="1"/>
    <col min="8454" max="8454" width="10.7109375" style="37" customWidth="1"/>
    <col min="8455" max="8702" width="9.140625" style="37"/>
    <col min="8703" max="8703" width="5.42578125" style="37" customWidth="1"/>
    <col min="8704" max="8704" width="19.7109375" style="37" customWidth="1"/>
    <col min="8705" max="8705" width="18.28515625" style="37" customWidth="1"/>
    <col min="8706" max="8706" width="10.28515625" style="37" customWidth="1"/>
    <col min="8707" max="8707" width="11" style="37" customWidth="1"/>
    <col min="8708" max="8709" width="7.28515625" style="37" customWidth="1"/>
    <col min="8710" max="8710" width="10.7109375" style="37" customWidth="1"/>
    <col min="8711" max="8958" width="9.140625" style="37"/>
    <col min="8959" max="8959" width="5.42578125" style="37" customWidth="1"/>
    <col min="8960" max="8960" width="19.7109375" style="37" customWidth="1"/>
    <col min="8961" max="8961" width="18.28515625" style="37" customWidth="1"/>
    <col min="8962" max="8962" width="10.28515625" style="37" customWidth="1"/>
    <col min="8963" max="8963" width="11" style="37" customWidth="1"/>
    <col min="8964" max="8965" width="7.28515625" style="37" customWidth="1"/>
    <col min="8966" max="8966" width="10.7109375" style="37" customWidth="1"/>
    <col min="8967" max="9214" width="9.140625" style="37"/>
    <col min="9215" max="9215" width="5.42578125" style="37" customWidth="1"/>
    <col min="9216" max="9216" width="19.7109375" style="37" customWidth="1"/>
    <col min="9217" max="9217" width="18.28515625" style="37" customWidth="1"/>
    <col min="9218" max="9218" width="10.28515625" style="37" customWidth="1"/>
    <col min="9219" max="9219" width="11" style="37" customWidth="1"/>
    <col min="9220" max="9221" width="7.28515625" style="37" customWidth="1"/>
    <col min="9222" max="9222" width="10.7109375" style="37" customWidth="1"/>
    <col min="9223" max="9470" width="9.140625" style="37"/>
    <col min="9471" max="9471" width="5.42578125" style="37" customWidth="1"/>
    <col min="9472" max="9472" width="19.7109375" style="37" customWidth="1"/>
    <col min="9473" max="9473" width="18.28515625" style="37" customWidth="1"/>
    <col min="9474" max="9474" width="10.28515625" style="37" customWidth="1"/>
    <col min="9475" max="9475" width="11" style="37" customWidth="1"/>
    <col min="9476" max="9477" width="7.28515625" style="37" customWidth="1"/>
    <col min="9478" max="9478" width="10.7109375" style="37" customWidth="1"/>
    <col min="9479" max="9726" width="9.140625" style="37"/>
    <col min="9727" max="9727" width="5.42578125" style="37" customWidth="1"/>
    <col min="9728" max="9728" width="19.7109375" style="37" customWidth="1"/>
    <col min="9729" max="9729" width="18.28515625" style="37" customWidth="1"/>
    <col min="9730" max="9730" width="10.28515625" style="37" customWidth="1"/>
    <col min="9731" max="9731" width="11" style="37" customWidth="1"/>
    <col min="9732" max="9733" width="7.28515625" style="37" customWidth="1"/>
    <col min="9734" max="9734" width="10.7109375" style="37" customWidth="1"/>
    <col min="9735" max="9982" width="9.140625" style="37"/>
    <col min="9983" max="9983" width="5.42578125" style="37" customWidth="1"/>
    <col min="9984" max="9984" width="19.7109375" style="37" customWidth="1"/>
    <col min="9985" max="9985" width="18.28515625" style="37" customWidth="1"/>
    <col min="9986" max="9986" width="10.28515625" style="37" customWidth="1"/>
    <col min="9987" max="9987" width="11" style="37" customWidth="1"/>
    <col min="9988" max="9989" width="7.28515625" style="37" customWidth="1"/>
    <col min="9990" max="9990" width="10.7109375" style="37" customWidth="1"/>
    <col min="9991" max="10238" width="9.140625" style="37"/>
    <col min="10239" max="10239" width="5.42578125" style="37" customWidth="1"/>
    <col min="10240" max="10240" width="19.7109375" style="37" customWidth="1"/>
    <col min="10241" max="10241" width="18.28515625" style="37" customWidth="1"/>
    <col min="10242" max="10242" width="10.28515625" style="37" customWidth="1"/>
    <col min="10243" max="10243" width="11" style="37" customWidth="1"/>
    <col min="10244" max="10245" width="7.28515625" style="37" customWidth="1"/>
    <col min="10246" max="10246" width="10.7109375" style="37" customWidth="1"/>
    <col min="10247" max="10494" width="9.140625" style="37"/>
    <col min="10495" max="10495" width="5.42578125" style="37" customWidth="1"/>
    <col min="10496" max="10496" width="19.7109375" style="37" customWidth="1"/>
    <col min="10497" max="10497" width="18.28515625" style="37" customWidth="1"/>
    <col min="10498" max="10498" width="10.28515625" style="37" customWidth="1"/>
    <col min="10499" max="10499" width="11" style="37" customWidth="1"/>
    <col min="10500" max="10501" width="7.28515625" style="37" customWidth="1"/>
    <col min="10502" max="10502" width="10.7109375" style="37" customWidth="1"/>
    <col min="10503" max="10750" width="9.140625" style="37"/>
    <col min="10751" max="10751" width="5.42578125" style="37" customWidth="1"/>
    <col min="10752" max="10752" width="19.7109375" style="37" customWidth="1"/>
    <col min="10753" max="10753" width="18.28515625" style="37" customWidth="1"/>
    <col min="10754" max="10754" width="10.28515625" style="37" customWidth="1"/>
    <col min="10755" max="10755" width="11" style="37" customWidth="1"/>
    <col min="10756" max="10757" width="7.28515625" style="37" customWidth="1"/>
    <col min="10758" max="10758" width="10.7109375" style="37" customWidth="1"/>
    <col min="10759" max="11006" width="9.140625" style="37"/>
    <col min="11007" max="11007" width="5.42578125" style="37" customWidth="1"/>
    <col min="11008" max="11008" width="19.7109375" style="37" customWidth="1"/>
    <col min="11009" max="11009" width="18.28515625" style="37" customWidth="1"/>
    <col min="11010" max="11010" width="10.28515625" style="37" customWidth="1"/>
    <col min="11011" max="11011" width="11" style="37" customWidth="1"/>
    <col min="11012" max="11013" width="7.28515625" style="37" customWidth="1"/>
    <col min="11014" max="11014" width="10.7109375" style="37" customWidth="1"/>
    <col min="11015" max="11262" width="9.140625" style="37"/>
    <col min="11263" max="11263" width="5.42578125" style="37" customWidth="1"/>
    <col min="11264" max="11264" width="19.7109375" style="37" customWidth="1"/>
    <col min="11265" max="11265" width="18.28515625" style="37" customWidth="1"/>
    <col min="11266" max="11266" width="10.28515625" style="37" customWidth="1"/>
    <col min="11267" max="11267" width="11" style="37" customWidth="1"/>
    <col min="11268" max="11269" width="7.28515625" style="37" customWidth="1"/>
    <col min="11270" max="11270" width="10.7109375" style="37" customWidth="1"/>
    <col min="11271" max="11518" width="9.140625" style="37"/>
    <col min="11519" max="11519" width="5.42578125" style="37" customWidth="1"/>
    <col min="11520" max="11520" width="19.7109375" style="37" customWidth="1"/>
    <col min="11521" max="11521" width="18.28515625" style="37" customWidth="1"/>
    <col min="11522" max="11522" width="10.28515625" style="37" customWidth="1"/>
    <col min="11523" max="11523" width="11" style="37" customWidth="1"/>
    <col min="11524" max="11525" width="7.28515625" style="37" customWidth="1"/>
    <col min="11526" max="11526" width="10.7109375" style="37" customWidth="1"/>
    <col min="11527" max="11774" width="9.140625" style="37"/>
    <col min="11775" max="11775" width="5.42578125" style="37" customWidth="1"/>
    <col min="11776" max="11776" width="19.7109375" style="37" customWidth="1"/>
    <col min="11777" max="11777" width="18.28515625" style="37" customWidth="1"/>
    <col min="11778" max="11778" width="10.28515625" style="37" customWidth="1"/>
    <col min="11779" max="11779" width="11" style="37" customWidth="1"/>
    <col min="11780" max="11781" width="7.28515625" style="37" customWidth="1"/>
    <col min="11782" max="11782" width="10.7109375" style="37" customWidth="1"/>
    <col min="11783" max="12030" width="9.140625" style="37"/>
    <col min="12031" max="12031" width="5.42578125" style="37" customWidth="1"/>
    <col min="12032" max="12032" width="19.7109375" style="37" customWidth="1"/>
    <col min="12033" max="12033" width="18.28515625" style="37" customWidth="1"/>
    <col min="12034" max="12034" width="10.28515625" style="37" customWidth="1"/>
    <col min="12035" max="12035" width="11" style="37" customWidth="1"/>
    <col min="12036" max="12037" width="7.28515625" style="37" customWidth="1"/>
    <col min="12038" max="12038" width="10.7109375" style="37" customWidth="1"/>
    <col min="12039" max="12286" width="9.140625" style="37"/>
    <col min="12287" max="12287" width="5.42578125" style="37" customWidth="1"/>
    <col min="12288" max="12288" width="19.7109375" style="37" customWidth="1"/>
    <col min="12289" max="12289" width="18.28515625" style="37" customWidth="1"/>
    <col min="12290" max="12290" width="10.28515625" style="37" customWidth="1"/>
    <col min="12291" max="12291" width="11" style="37" customWidth="1"/>
    <col min="12292" max="12293" width="7.28515625" style="37" customWidth="1"/>
    <col min="12294" max="12294" width="10.7109375" style="37" customWidth="1"/>
    <col min="12295" max="12542" width="9.140625" style="37"/>
    <col min="12543" max="12543" width="5.42578125" style="37" customWidth="1"/>
    <col min="12544" max="12544" width="19.7109375" style="37" customWidth="1"/>
    <col min="12545" max="12545" width="18.28515625" style="37" customWidth="1"/>
    <col min="12546" max="12546" width="10.28515625" style="37" customWidth="1"/>
    <col min="12547" max="12547" width="11" style="37" customWidth="1"/>
    <col min="12548" max="12549" width="7.28515625" style="37" customWidth="1"/>
    <col min="12550" max="12550" width="10.7109375" style="37" customWidth="1"/>
    <col min="12551" max="12798" width="9.140625" style="37"/>
    <col min="12799" max="12799" width="5.42578125" style="37" customWidth="1"/>
    <col min="12800" max="12800" width="19.7109375" style="37" customWidth="1"/>
    <col min="12801" max="12801" width="18.28515625" style="37" customWidth="1"/>
    <col min="12802" max="12802" width="10.28515625" style="37" customWidth="1"/>
    <col min="12803" max="12803" width="11" style="37" customWidth="1"/>
    <col min="12804" max="12805" width="7.28515625" style="37" customWidth="1"/>
    <col min="12806" max="12806" width="10.7109375" style="37" customWidth="1"/>
    <col min="12807" max="13054" width="9.140625" style="37"/>
    <col min="13055" max="13055" width="5.42578125" style="37" customWidth="1"/>
    <col min="13056" max="13056" width="19.7109375" style="37" customWidth="1"/>
    <col min="13057" max="13057" width="18.28515625" style="37" customWidth="1"/>
    <col min="13058" max="13058" width="10.28515625" style="37" customWidth="1"/>
    <col min="13059" max="13059" width="11" style="37" customWidth="1"/>
    <col min="13060" max="13061" width="7.28515625" style="37" customWidth="1"/>
    <col min="13062" max="13062" width="10.7109375" style="37" customWidth="1"/>
    <col min="13063" max="13310" width="9.140625" style="37"/>
    <col min="13311" max="13311" width="5.42578125" style="37" customWidth="1"/>
    <col min="13312" max="13312" width="19.7109375" style="37" customWidth="1"/>
    <col min="13313" max="13313" width="18.28515625" style="37" customWidth="1"/>
    <col min="13314" max="13314" width="10.28515625" style="37" customWidth="1"/>
    <col min="13315" max="13315" width="11" style="37" customWidth="1"/>
    <col min="13316" max="13317" width="7.28515625" style="37" customWidth="1"/>
    <col min="13318" max="13318" width="10.7109375" style="37" customWidth="1"/>
    <col min="13319" max="13566" width="9.140625" style="37"/>
    <col min="13567" max="13567" width="5.42578125" style="37" customWidth="1"/>
    <col min="13568" max="13568" width="19.7109375" style="37" customWidth="1"/>
    <col min="13569" max="13569" width="18.28515625" style="37" customWidth="1"/>
    <col min="13570" max="13570" width="10.28515625" style="37" customWidth="1"/>
    <col min="13571" max="13571" width="11" style="37" customWidth="1"/>
    <col min="13572" max="13573" width="7.28515625" style="37" customWidth="1"/>
    <col min="13574" max="13574" width="10.7109375" style="37" customWidth="1"/>
    <col min="13575" max="13822" width="9.140625" style="37"/>
    <col min="13823" max="13823" width="5.42578125" style="37" customWidth="1"/>
    <col min="13824" max="13824" width="19.7109375" style="37" customWidth="1"/>
    <col min="13825" max="13825" width="18.28515625" style="37" customWidth="1"/>
    <col min="13826" max="13826" width="10.28515625" style="37" customWidth="1"/>
    <col min="13827" max="13827" width="11" style="37" customWidth="1"/>
    <col min="13828" max="13829" width="7.28515625" style="37" customWidth="1"/>
    <col min="13830" max="13830" width="10.7109375" style="37" customWidth="1"/>
    <col min="13831" max="14078" width="9.140625" style="37"/>
    <col min="14079" max="14079" width="5.42578125" style="37" customWidth="1"/>
    <col min="14080" max="14080" width="19.7109375" style="37" customWidth="1"/>
    <col min="14081" max="14081" width="18.28515625" style="37" customWidth="1"/>
    <col min="14082" max="14082" width="10.28515625" style="37" customWidth="1"/>
    <col min="14083" max="14083" width="11" style="37" customWidth="1"/>
    <col min="14084" max="14085" width="7.28515625" style="37" customWidth="1"/>
    <col min="14086" max="14086" width="10.7109375" style="37" customWidth="1"/>
    <col min="14087" max="14334" width="9.140625" style="37"/>
    <col min="14335" max="14335" width="5.42578125" style="37" customWidth="1"/>
    <col min="14336" max="14336" width="19.7109375" style="37" customWidth="1"/>
    <col min="14337" max="14337" width="18.28515625" style="37" customWidth="1"/>
    <col min="14338" max="14338" width="10.28515625" style="37" customWidth="1"/>
    <col min="14339" max="14339" width="11" style="37" customWidth="1"/>
    <col min="14340" max="14341" width="7.28515625" style="37" customWidth="1"/>
    <col min="14342" max="14342" width="10.7109375" style="37" customWidth="1"/>
    <col min="14343" max="14590" width="9.140625" style="37"/>
    <col min="14591" max="14591" width="5.42578125" style="37" customWidth="1"/>
    <col min="14592" max="14592" width="19.7109375" style="37" customWidth="1"/>
    <col min="14593" max="14593" width="18.28515625" style="37" customWidth="1"/>
    <col min="14594" max="14594" width="10.28515625" style="37" customWidth="1"/>
    <col min="14595" max="14595" width="11" style="37" customWidth="1"/>
    <col min="14596" max="14597" width="7.28515625" style="37" customWidth="1"/>
    <col min="14598" max="14598" width="10.7109375" style="37" customWidth="1"/>
    <col min="14599" max="14846" width="9.140625" style="37"/>
    <col min="14847" max="14847" width="5.42578125" style="37" customWidth="1"/>
    <col min="14848" max="14848" width="19.7109375" style="37" customWidth="1"/>
    <col min="14849" max="14849" width="18.28515625" style="37" customWidth="1"/>
    <col min="14850" max="14850" width="10.28515625" style="37" customWidth="1"/>
    <col min="14851" max="14851" width="11" style="37" customWidth="1"/>
    <col min="14852" max="14853" width="7.28515625" style="37" customWidth="1"/>
    <col min="14854" max="14854" width="10.7109375" style="37" customWidth="1"/>
    <col min="14855" max="15102" width="9.140625" style="37"/>
    <col min="15103" max="15103" width="5.42578125" style="37" customWidth="1"/>
    <col min="15104" max="15104" width="19.7109375" style="37" customWidth="1"/>
    <col min="15105" max="15105" width="18.28515625" style="37" customWidth="1"/>
    <col min="15106" max="15106" width="10.28515625" style="37" customWidth="1"/>
    <col min="15107" max="15107" width="11" style="37" customWidth="1"/>
    <col min="15108" max="15109" width="7.28515625" style="37" customWidth="1"/>
    <col min="15110" max="15110" width="10.7109375" style="37" customWidth="1"/>
    <col min="15111" max="15358" width="9.140625" style="37"/>
    <col min="15359" max="15359" width="5.42578125" style="37" customWidth="1"/>
    <col min="15360" max="15360" width="19.7109375" style="37" customWidth="1"/>
    <col min="15361" max="15361" width="18.28515625" style="37" customWidth="1"/>
    <col min="15362" max="15362" width="10.28515625" style="37" customWidth="1"/>
    <col min="15363" max="15363" width="11" style="37" customWidth="1"/>
    <col min="15364" max="15365" width="7.28515625" style="37" customWidth="1"/>
    <col min="15366" max="15366" width="10.7109375" style="37" customWidth="1"/>
    <col min="15367" max="15614" width="9.140625" style="37"/>
    <col min="15615" max="15615" width="5.42578125" style="37" customWidth="1"/>
    <col min="15616" max="15616" width="19.7109375" style="37" customWidth="1"/>
    <col min="15617" max="15617" width="18.28515625" style="37" customWidth="1"/>
    <col min="15618" max="15618" width="10.28515625" style="37" customWidth="1"/>
    <col min="15619" max="15619" width="11" style="37" customWidth="1"/>
    <col min="15620" max="15621" width="7.28515625" style="37" customWidth="1"/>
    <col min="15622" max="15622" width="10.7109375" style="37" customWidth="1"/>
    <col min="15623" max="15870" width="9.140625" style="37"/>
    <col min="15871" max="15871" width="5.42578125" style="37" customWidth="1"/>
    <col min="15872" max="15872" width="19.7109375" style="37" customWidth="1"/>
    <col min="15873" max="15873" width="18.28515625" style="37" customWidth="1"/>
    <col min="15874" max="15874" width="10.28515625" style="37" customWidth="1"/>
    <col min="15875" max="15875" width="11" style="37" customWidth="1"/>
    <col min="15876" max="15877" width="7.28515625" style="37" customWidth="1"/>
    <col min="15878" max="15878" width="10.7109375" style="37" customWidth="1"/>
    <col min="15879" max="16126" width="9.140625" style="37"/>
    <col min="16127" max="16127" width="5.42578125" style="37" customWidth="1"/>
    <col min="16128" max="16128" width="19.7109375" style="37" customWidth="1"/>
    <col min="16129" max="16129" width="18.28515625" style="37" customWidth="1"/>
    <col min="16130" max="16130" width="10.28515625" style="37" customWidth="1"/>
    <col min="16131" max="16131" width="11" style="37" customWidth="1"/>
    <col min="16132" max="16133" width="7.28515625" style="37" customWidth="1"/>
    <col min="16134" max="16134" width="10.7109375" style="37" customWidth="1"/>
    <col min="16135" max="16384" width="9.140625" style="37"/>
  </cols>
  <sheetData>
    <row r="1" spans="1:8" customFormat="1" ht="18" customHeight="1">
      <c r="A1" s="330" t="s">
        <v>7</v>
      </c>
      <c r="B1" s="330"/>
      <c r="C1" s="330"/>
      <c r="D1" s="8" t="s">
        <v>3</v>
      </c>
      <c r="E1" s="12"/>
      <c r="F1" s="5"/>
    </row>
    <row r="2" spans="1:8" customFormat="1" ht="18" customHeight="1">
      <c r="A2" s="331" t="s">
        <v>0</v>
      </c>
      <c r="B2" s="331"/>
      <c r="C2" s="331"/>
      <c r="D2" s="8" t="s">
        <v>4</v>
      </c>
      <c r="E2" s="11"/>
      <c r="F2" s="5"/>
    </row>
    <row r="3" spans="1:8" customFormat="1" ht="9.75" customHeight="1">
      <c r="A3" s="3"/>
      <c r="B3" s="3"/>
      <c r="C3" s="14"/>
      <c r="D3" s="14"/>
      <c r="E3" s="3"/>
    </row>
    <row r="4" spans="1:8" customFormat="1" ht="23.25" customHeight="1">
      <c r="A4" s="332" t="s">
        <v>8</v>
      </c>
      <c r="B4" s="332"/>
      <c r="C4" s="332"/>
      <c r="D4" s="332"/>
      <c r="E4" s="332"/>
      <c r="F4" s="332"/>
      <c r="G4" s="332"/>
    </row>
    <row r="5" spans="1:8" s="1" customFormat="1" ht="24" customHeight="1">
      <c r="A5" s="333" t="s">
        <v>2224</v>
      </c>
      <c r="B5" s="333"/>
      <c r="C5" s="333"/>
      <c r="D5" s="333"/>
      <c r="E5" s="333"/>
      <c r="F5" s="333"/>
      <c r="G5" s="333"/>
    </row>
    <row r="6" spans="1:8" s="29" customFormat="1" ht="15.75" customHeight="1">
      <c r="A6" s="307" t="s">
        <v>834</v>
      </c>
      <c r="B6" s="307"/>
      <c r="C6" s="307"/>
      <c r="D6" s="307"/>
      <c r="E6" s="99"/>
      <c r="F6" s="99"/>
      <c r="G6" s="48"/>
    </row>
    <row r="8" spans="1:8" s="40" customFormat="1" ht="47.25">
      <c r="A8" s="24" t="s">
        <v>5</v>
      </c>
      <c r="B8" s="24" t="s">
        <v>1634</v>
      </c>
      <c r="C8" s="388" t="s">
        <v>1366</v>
      </c>
      <c r="D8" s="389"/>
      <c r="E8" s="24" t="s">
        <v>266</v>
      </c>
      <c r="F8" s="24" t="s">
        <v>267</v>
      </c>
      <c r="G8" s="24" t="s">
        <v>1367</v>
      </c>
      <c r="H8" s="308" t="s">
        <v>498</v>
      </c>
    </row>
    <row r="9" spans="1:8">
      <c r="A9" s="387" t="s">
        <v>2225</v>
      </c>
      <c r="B9" s="387"/>
      <c r="C9" s="15"/>
      <c r="D9" s="15"/>
      <c r="E9" s="15"/>
      <c r="F9" s="16"/>
      <c r="G9" s="15"/>
      <c r="H9" s="15"/>
    </row>
    <row r="10" spans="1:8">
      <c r="A10" s="19">
        <v>1</v>
      </c>
      <c r="B10" s="41" t="s">
        <v>499</v>
      </c>
      <c r="C10" s="41" t="s">
        <v>20</v>
      </c>
      <c r="D10" s="41" t="s">
        <v>28</v>
      </c>
      <c r="E10" s="309">
        <v>3.66</v>
      </c>
      <c r="F10" s="16">
        <v>91</v>
      </c>
      <c r="G10" s="22" t="str">
        <f t="shared" ref="G10:G24" si="0">IF(E10&gt;=3.6,"Xuất sắc",IF(E10&gt;=3.2,"Giỏi",(IF(E10&gt;=2.5,"Khá"))))</f>
        <v>Xuất sắc</v>
      </c>
      <c r="H10" s="15"/>
    </row>
    <row r="11" spans="1:8">
      <c r="A11" s="19">
        <v>2</v>
      </c>
      <c r="B11" s="41" t="s">
        <v>503</v>
      </c>
      <c r="C11" s="41" t="s">
        <v>101</v>
      </c>
      <c r="D11" s="41" t="s">
        <v>107</v>
      </c>
      <c r="E11" s="309">
        <v>3.54</v>
      </c>
      <c r="F11" s="16">
        <v>89</v>
      </c>
      <c r="G11" s="22" t="str">
        <f t="shared" si="0"/>
        <v>Giỏi</v>
      </c>
      <c r="H11" s="15"/>
    </row>
    <row r="12" spans="1:8">
      <c r="A12" s="19">
        <v>3</v>
      </c>
      <c r="B12" s="41" t="s">
        <v>516</v>
      </c>
      <c r="C12" s="41" t="s">
        <v>49</v>
      </c>
      <c r="D12" s="41" t="s">
        <v>21</v>
      </c>
      <c r="E12" s="309">
        <v>3.46</v>
      </c>
      <c r="F12" s="16">
        <v>88</v>
      </c>
      <c r="G12" s="22" t="str">
        <f t="shared" si="0"/>
        <v>Giỏi</v>
      </c>
      <c r="H12" s="15"/>
    </row>
    <row r="13" spans="1:8">
      <c r="A13" s="19">
        <v>4</v>
      </c>
      <c r="B13" s="41" t="s">
        <v>513</v>
      </c>
      <c r="C13" s="41" t="s">
        <v>514</v>
      </c>
      <c r="D13" s="41" t="s">
        <v>515</v>
      </c>
      <c r="E13" s="309">
        <v>3.46</v>
      </c>
      <c r="F13" s="16">
        <v>88</v>
      </c>
      <c r="G13" s="22" t="str">
        <f t="shared" si="0"/>
        <v>Giỏi</v>
      </c>
      <c r="H13" s="15"/>
    </row>
    <row r="14" spans="1:8">
      <c r="A14" s="19">
        <v>5</v>
      </c>
      <c r="B14" s="41" t="s">
        <v>500</v>
      </c>
      <c r="C14" s="41" t="s">
        <v>272</v>
      </c>
      <c r="D14" s="41" t="s">
        <v>85</v>
      </c>
      <c r="E14" s="309">
        <v>3.4</v>
      </c>
      <c r="F14" s="16">
        <v>88</v>
      </c>
      <c r="G14" s="22" t="str">
        <f t="shared" si="0"/>
        <v>Giỏi</v>
      </c>
      <c r="H14" s="15"/>
    </row>
    <row r="15" spans="1:8">
      <c r="A15" s="19">
        <v>6</v>
      </c>
      <c r="B15" s="41" t="s">
        <v>504</v>
      </c>
      <c r="C15" s="41" t="s">
        <v>505</v>
      </c>
      <c r="D15" s="41" t="s">
        <v>118</v>
      </c>
      <c r="E15" s="309">
        <v>3.3</v>
      </c>
      <c r="F15" s="16">
        <v>88</v>
      </c>
      <c r="G15" s="22" t="str">
        <f t="shared" si="0"/>
        <v>Giỏi</v>
      </c>
      <c r="H15" s="15"/>
    </row>
    <row r="16" spans="1:8">
      <c r="A16" s="19">
        <v>7</v>
      </c>
      <c r="B16" s="41" t="s">
        <v>511</v>
      </c>
      <c r="C16" s="41" t="s">
        <v>512</v>
      </c>
      <c r="D16" s="41" t="s">
        <v>10</v>
      </c>
      <c r="E16" s="309">
        <v>3.3</v>
      </c>
      <c r="F16" s="16">
        <v>85</v>
      </c>
      <c r="G16" s="22" t="str">
        <f t="shared" si="0"/>
        <v>Giỏi</v>
      </c>
      <c r="H16" s="15"/>
    </row>
    <row r="17" spans="1:26">
      <c r="A17" s="19">
        <v>8</v>
      </c>
      <c r="B17" s="41" t="s">
        <v>517</v>
      </c>
      <c r="C17" s="41" t="s">
        <v>518</v>
      </c>
      <c r="D17" s="41" t="s">
        <v>51</v>
      </c>
      <c r="E17" s="309">
        <v>3.25</v>
      </c>
      <c r="F17" s="16">
        <v>87</v>
      </c>
      <c r="G17" s="22" t="str">
        <f t="shared" si="0"/>
        <v>Giỏi</v>
      </c>
      <c r="H17" s="15"/>
    </row>
    <row r="18" spans="1:26">
      <c r="A18" s="19">
        <v>9</v>
      </c>
      <c r="B18" s="41" t="s">
        <v>522</v>
      </c>
      <c r="C18" s="41" t="s">
        <v>14</v>
      </c>
      <c r="D18" s="41" t="s">
        <v>68</v>
      </c>
      <c r="E18" s="309">
        <v>3.21</v>
      </c>
      <c r="F18" s="16">
        <v>86</v>
      </c>
      <c r="G18" s="22" t="str">
        <f t="shared" si="0"/>
        <v>Giỏi</v>
      </c>
      <c r="H18" s="15"/>
    </row>
    <row r="19" spans="1:26">
      <c r="A19" s="19">
        <v>10</v>
      </c>
      <c r="B19" s="87" t="s">
        <v>2226</v>
      </c>
      <c r="C19" s="15" t="s">
        <v>2227</v>
      </c>
      <c r="D19" s="15" t="s">
        <v>483</v>
      </c>
      <c r="E19" s="310">
        <v>3.2</v>
      </c>
      <c r="F19" s="16">
        <v>88</v>
      </c>
      <c r="G19" s="22" t="str">
        <f t="shared" si="0"/>
        <v>Giỏi</v>
      </c>
      <c r="H19" s="15"/>
    </row>
    <row r="20" spans="1:26">
      <c r="A20" s="19">
        <v>11</v>
      </c>
      <c r="B20" s="87" t="s">
        <v>2228</v>
      </c>
      <c r="C20" s="15" t="s">
        <v>735</v>
      </c>
      <c r="D20" s="15" t="s">
        <v>61</v>
      </c>
      <c r="E20" s="310">
        <v>3.2</v>
      </c>
      <c r="F20" s="16">
        <v>86</v>
      </c>
      <c r="G20" s="22" t="str">
        <f t="shared" si="0"/>
        <v>Giỏi</v>
      </c>
      <c r="H20" s="15"/>
    </row>
    <row r="21" spans="1:26">
      <c r="A21" s="19">
        <v>12</v>
      </c>
      <c r="B21" s="41" t="s">
        <v>506</v>
      </c>
      <c r="C21" s="41" t="s">
        <v>507</v>
      </c>
      <c r="D21" s="41" t="s">
        <v>508</v>
      </c>
      <c r="E21" s="309">
        <v>3.16</v>
      </c>
      <c r="F21" s="16">
        <v>89</v>
      </c>
      <c r="G21" s="22" t="str">
        <f>IF(E21&gt;=3.6,"Xuất sắc",IF(E21&gt;=3.2,"Giỏi",(IF(E21&gt;=2.5,"Khá"))))</f>
        <v>Khá</v>
      </c>
      <c r="H21" s="15"/>
    </row>
    <row r="22" spans="1:26">
      <c r="A22" s="19">
        <v>13</v>
      </c>
      <c r="B22" s="41" t="s">
        <v>519</v>
      </c>
      <c r="C22" s="41" t="s">
        <v>125</v>
      </c>
      <c r="D22" s="41" t="s">
        <v>40</v>
      </c>
      <c r="E22" s="309">
        <v>3.14</v>
      </c>
      <c r="F22" s="16">
        <v>86</v>
      </c>
      <c r="G22" s="22" t="str">
        <f>IF(E22&gt;=3.6,"Xuất sắc",IF(E22&gt;=3.2,"Giỏi",(IF(E22&gt;=2.5,"Khá"))))</f>
        <v>Khá</v>
      </c>
      <c r="H22" s="15"/>
    </row>
    <row r="23" spans="1:26">
      <c r="A23" s="19">
        <v>14</v>
      </c>
      <c r="B23" s="41" t="s">
        <v>520</v>
      </c>
      <c r="C23" s="41" t="s">
        <v>521</v>
      </c>
      <c r="D23" s="41" t="s">
        <v>51</v>
      </c>
      <c r="E23" s="309">
        <v>3.13</v>
      </c>
      <c r="F23" s="16">
        <v>87</v>
      </c>
      <c r="G23" s="22" t="str">
        <f>IF(E23&gt;=3.6,"Xuất sắc",IF(E23&gt;=3.2,"Giỏi",(IF(E23&gt;=2.5,"Khá"))))</f>
        <v>Khá</v>
      </c>
      <c r="H23" s="15"/>
    </row>
    <row r="24" spans="1:26">
      <c r="A24" s="19">
        <v>15</v>
      </c>
      <c r="B24" s="87" t="s">
        <v>2229</v>
      </c>
      <c r="C24" s="15" t="s">
        <v>117</v>
      </c>
      <c r="D24" s="15" t="s">
        <v>66</v>
      </c>
      <c r="E24" s="310">
        <v>3.1</v>
      </c>
      <c r="F24" s="16">
        <v>85</v>
      </c>
      <c r="G24" s="22" t="str">
        <f t="shared" si="0"/>
        <v>Khá</v>
      </c>
      <c r="H24" s="15"/>
    </row>
    <row r="25" spans="1:26">
      <c r="A25" s="19">
        <v>16</v>
      </c>
      <c r="B25" s="41" t="s">
        <v>501</v>
      </c>
      <c r="C25" s="41" t="s">
        <v>502</v>
      </c>
      <c r="D25" s="41" t="s">
        <v>13</v>
      </c>
      <c r="E25" s="309">
        <v>3.1</v>
      </c>
      <c r="F25" s="16">
        <v>88</v>
      </c>
      <c r="G25" s="22" t="str">
        <f>IF(E25&gt;=3.6,"Xuất sắc",IF(E25&gt;=3.2,"Giỏi",(IF(E25&gt;=2.5,"Khá"))))</f>
        <v>Khá</v>
      </c>
      <c r="H25" s="15"/>
    </row>
    <row r="26" spans="1:26">
      <c r="A26" s="19">
        <v>17</v>
      </c>
      <c r="B26" s="41" t="s">
        <v>509</v>
      </c>
      <c r="C26" s="41" t="s">
        <v>510</v>
      </c>
      <c r="D26" s="41" t="s">
        <v>19</v>
      </c>
      <c r="E26" s="309">
        <v>3.1</v>
      </c>
      <c r="F26" s="16">
        <v>84</v>
      </c>
      <c r="G26" s="22" t="str">
        <f>IF(E26&gt;=3.6,"Xuất sắc",IF(E26&gt;=3.2,"Giỏi",(IF(E26&gt;=2.5,"Khá"))))</f>
        <v>Khá</v>
      </c>
      <c r="H26" s="15"/>
    </row>
    <row r="27" spans="1:26">
      <c r="A27" s="384" t="s">
        <v>2230</v>
      </c>
      <c r="B27" s="384"/>
      <c r="C27" s="384"/>
      <c r="D27" s="384"/>
      <c r="E27" s="384"/>
      <c r="F27" s="384"/>
      <c r="G27" s="384"/>
      <c r="H27" s="15"/>
    </row>
    <row r="28" spans="1:26">
      <c r="A28" s="19">
        <v>18</v>
      </c>
      <c r="B28" s="42" t="s">
        <v>525</v>
      </c>
      <c r="C28" s="252" t="s">
        <v>526</v>
      </c>
      <c r="D28" s="252" t="s">
        <v>9</v>
      </c>
      <c r="E28" s="42">
        <v>3.45</v>
      </c>
      <c r="F28" s="16">
        <v>91</v>
      </c>
      <c r="G28" s="22" t="str">
        <f>IF(E28&gt;=3.6,"Xuất sắc",IF(E28&gt;=3.2,"Giỏi",(IF(E28&gt;=2.5,"Khá"))))</f>
        <v>Giỏi</v>
      </c>
      <c r="H28" s="15"/>
    </row>
    <row r="29" spans="1:26">
      <c r="A29" s="19">
        <v>19</v>
      </c>
      <c r="B29" s="42" t="s">
        <v>536</v>
      </c>
      <c r="C29" s="252" t="s">
        <v>72</v>
      </c>
      <c r="D29" s="252" t="s">
        <v>61</v>
      </c>
      <c r="E29" s="42">
        <v>3.33</v>
      </c>
      <c r="F29" s="16">
        <v>84</v>
      </c>
      <c r="G29" s="22" t="str">
        <f>IF(E29&gt;=3.6,"Xuất sắc",IF(E29&gt;=3.2,"Giỏi",(IF(E29&gt;=2.5,"Khá"))))</f>
        <v>Giỏi</v>
      </c>
      <c r="H29" s="15"/>
      <c r="S29" s="385" t="s">
        <v>2231</v>
      </c>
      <c r="T29" s="385"/>
      <c r="U29" s="385"/>
      <c r="V29" s="385"/>
      <c r="W29" s="385"/>
      <c r="X29" s="385"/>
      <c r="Y29" s="385"/>
      <c r="Z29" s="385"/>
    </row>
    <row r="30" spans="1:26">
      <c r="A30" s="19">
        <v>20</v>
      </c>
      <c r="B30" s="42" t="s">
        <v>527</v>
      </c>
      <c r="C30" s="252" t="s">
        <v>49</v>
      </c>
      <c r="D30" s="252" t="s">
        <v>46</v>
      </c>
      <c r="E30" s="42">
        <v>3.33</v>
      </c>
      <c r="F30" s="16">
        <v>89</v>
      </c>
      <c r="G30" s="22" t="s">
        <v>263</v>
      </c>
      <c r="H30" s="15"/>
      <c r="S30" s="385"/>
      <c r="T30" s="385"/>
      <c r="U30" s="385"/>
      <c r="V30" s="385"/>
      <c r="W30" s="385"/>
      <c r="X30" s="385"/>
      <c r="Y30" s="385"/>
      <c r="Z30" s="385"/>
    </row>
    <row r="31" spans="1:26">
      <c r="A31" s="19">
        <v>21</v>
      </c>
      <c r="B31" s="42" t="s">
        <v>535</v>
      </c>
      <c r="C31" s="252" t="s">
        <v>25</v>
      </c>
      <c r="D31" s="252" t="s">
        <v>13</v>
      </c>
      <c r="E31" s="42">
        <v>3.15</v>
      </c>
      <c r="F31" s="16">
        <v>85</v>
      </c>
      <c r="G31" s="22" t="str">
        <f t="shared" ref="G31:G41" si="1">IF(E31&gt;=3.6,"Xuất sắc",IF(E31&gt;=3.2,"Giỏi",(IF(E31&gt;=2.5,"Khá"))))</f>
        <v>Khá</v>
      </c>
      <c r="H31" s="15"/>
      <c r="S31" s="385"/>
      <c r="T31" s="385"/>
      <c r="U31" s="385"/>
      <c r="V31" s="385"/>
      <c r="W31" s="385"/>
      <c r="X31" s="385"/>
      <c r="Y31" s="385"/>
      <c r="Z31" s="385"/>
    </row>
    <row r="32" spans="1:26">
      <c r="A32" s="19">
        <v>22</v>
      </c>
      <c r="B32" s="42" t="s">
        <v>553</v>
      </c>
      <c r="C32" s="252" t="s">
        <v>554</v>
      </c>
      <c r="D32" s="252" t="s">
        <v>474</v>
      </c>
      <c r="E32" s="42">
        <v>3.12</v>
      </c>
      <c r="F32" s="16">
        <v>82</v>
      </c>
      <c r="G32" s="22" t="str">
        <f t="shared" si="1"/>
        <v>Khá</v>
      </c>
      <c r="H32" s="15"/>
      <c r="S32" s="385"/>
      <c r="T32" s="385"/>
      <c r="U32" s="385"/>
      <c r="V32" s="385"/>
      <c r="W32" s="385"/>
      <c r="X32" s="385"/>
      <c r="Y32" s="385"/>
      <c r="Z32" s="385"/>
    </row>
    <row r="33" spans="1:26">
      <c r="A33" s="19">
        <v>23</v>
      </c>
      <c r="B33" s="42" t="s">
        <v>2232</v>
      </c>
      <c r="C33" s="252" t="s">
        <v>2233</v>
      </c>
      <c r="D33" s="252" t="s">
        <v>21</v>
      </c>
      <c r="E33" s="42">
        <v>3.12</v>
      </c>
      <c r="F33" s="16">
        <v>83</v>
      </c>
      <c r="G33" s="22" t="str">
        <f t="shared" si="1"/>
        <v>Khá</v>
      </c>
      <c r="H33" s="15"/>
      <c r="S33" s="385"/>
      <c r="T33" s="385"/>
      <c r="U33" s="385"/>
      <c r="V33" s="385"/>
      <c r="W33" s="385"/>
      <c r="X33" s="385"/>
      <c r="Y33" s="385"/>
      <c r="Z33" s="385"/>
    </row>
    <row r="34" spans="1:26">
      <c r="A34" s="19">
        <v>24</v>
      </c>
      <c r="B34" s="42" t="s">
        <v>537</v>
      </c>
      <c r="C34" s="252" t="s">
        <v>356</v>
      </c>
      <c r="D34" s="252" t="s">
        <v>77</v>
      </c>
      <c r="E34" s="42">
        <v>3.03</v>
      </c>
      <c r="F34" s="16">
        <v>83</v>
      </c>
      <c r="G34" s="22" t="str">
        <f t="shared" si="1"/>
        <v>Khá</v>
      </c>
      <c r="H34" s="15"/>
      <c r="P34" s="37" t="s">
        <v>2234</v>
      </c>
      <c r="Q34" s="37" t="s">
        <v>494</v>
      </c>
      <c r="S34" s="385"/>
      <c r="T34" s="385"/>
      <c r="U34" s="385"/>
      <c r="V34" s="385"/>
      <c r="W34" s="385"/>
      <c r="X34" s="385"/>
      <c r="Y34" s="385"/>
      <c r="Z34" s="385"/>
    </row>
    <row r="35" spans="1:26">
      <c r="A35" s="19">
        <v>25</v>
      </c>
      <c r="B35" s="42" t="s">
        <v>533</v>
      </c>
      <c r="C35" s="252" t="s">
        <v>174</v>
      </c>
      <c r="D35" s="252" t="s">
        <v>108</v>
      </c>
      <c r="E35" s="42">
        <v>3</v>
      </c>
      <c r="F35" s="16">
        <v>85</v>
      </c>
      <c r="G35" s="22" t="str">
        <f t="shared" si="1"/>
        <v>Khá</v>
      </c>
      <c r="H35" s="15"/>
      <c r="P35" s="37" t="s">
        <v>2235</v>
      </c>
      <c r="Q35" s="37" t="s">
        <v>263</v>
      </c>
      <c r="S35" s="385"/>
      <c r="T35" s="385"/>
      <c r="U35" s="385"/>
      <c r="V35" s="385"/>
      <c r="W35" s="385"/>
      <c r="X35" s="385"/>
      <c r="Y35" s="385"/>
      <c r="Z35" s="385"/>
    </row>
    <row r="36" spans="1:26">
      <c r="A36" s="19">
        <v>26</v>
      </c>
      <c r="B36" s="42" t="s">
        <v>534</v>
      </c>
      <c r="C36" s="252" t="s">
        <v>178</v>
      </c>
      <c r="D36" s="252" t="s">
        <v>46</v>
      </c>
      <c r="E36" s="42">
        <v>2.97</v>
      </c>
      <c r="F36" s="16">
        <v>83</v>
      </c>
      <c r="G36" s="22" t="str">
        <f t="shared" si="1"/>
        <v>Khá</v>
      </c>
      <c r="H36" s="15"/>
      <c r="P36" s="37" t="s">
        <v>2236</v>
      </c>
      <c r="Q36" s="37" t="s">
        <v>262</v>
      </c>
      <c r="S36" s="385"/>
      <c r="T36" s="385"/>
      <c r="U36" s="385"/>
      <c r="V36" s="385"/>
      <c r="W36" s="385"/>
      <c r="X36" s="385"/>
      <c r="Y36" s="385"/>
      <c r="Z36" s="385"/>
    </row>
    <row r="37" spans="1:26">
      <c r="A37" s="19">
        <v>27</v>
      </c>
      <c r="B37" s="42" t="s">
        <v>538</v>
      </c>
      <c r="C37" s="252" t="s">
        <v>539</v>
      </c>
      <c r="D37" s="252" t="s">
        <v>9</v>
      </c>
      <c r="E37" s="42">
        <v>2.97</v>
      </c>
      <c r="F37" s="16">
        <v>90</v>
      </c>
      <c r="G37" s="22" t="str">
        <f t="shared" si="1"/>
        <v>Khá</v>
      </c>
      <c r="H37" s="15"/>
      <c r="P37" s="37" t="s">
        <v>2237</v>
      </c>
      <c r="Q37" s="37" t="s">
        <v>2238</v>
      </c>
      <c r="S37" s="385"/>
      <c r="T37" s="385"/>
      <c r="U37" s="385"/>
      <c r="V37" s="385"/>
      <c r="W37" s="385"/>
      <c r="X37" s="385"/>
      <c r="Y37" s="385"/>
      <c r="Z37" s="385"/>
    </row>
    <row r="38" spans="1:26">
      <c r="A38" s="19">
        <v>28</v>
      </c>
      <c r="B38" s="42" t="s">
        <v>551</v>
      </c>
      <c r="C38" s="252" t="s">
        <v>91</v>
      </c>
      <c r="D38" s="252" t="s">
        <v>66</v>
      </c>
      <c r="E38" s="42">
        <v>2.94</v>
      </c>
      <c r="F38" s="16">
        <v>82</v>
      </c>
      <c r="G38" s="22" t="str">
        <f t="shared" si="1"/>
        <v>Khá</v>
      </c>
      <c r="H38" s="15"/>
      <c r="S38" s="385"/>
      <c r="T38" s="385"/>
      <c r="U38" s="385"/>
      <c r="V38" s="385"/>
      <c r="W38" s="385"/>
      <c r="X38" s="385"/>
      <c r="Y38" s="385"/>
      <c r="Z38" s="385"/>
    </row>
    <row r="39" spans="1:26">
      <c r="A39" s="19">
        <v>29</v>
      </c>
      <c r="B39" s="42" t="s">
        <v>2239</v>
      </c>
      <c r="C39" s="252" t="s">
        <v>2240</v>
      </c>
      <c r="D39" s="252" t="s">
        <v>32</v>
      </c>
      <c r="E39" s="42">
        <v>2.67</v>
      </c>
      <c r="F39" s="16">
        <v>83</v>
      </c>
      <c r="G39" s="22" t="str">
        <f t="shared" si="1"/>
        <v>Khá</v>
      </c>
      <c r="H39" s="15"/>
      <c r="S39" s="385"/>
      <c r="T39" s="385"/>
      <c r="U39" s="385"/>
      <c r="V39" s="385"/>
      <c r="W39" s="385"/>
      <c r="X39" s="385"/>
      <c r="Y39" s="385"/>
      <c r="Z39" s="385"/>
    </row>
    <row r="40" spans="1:26">
      <c r="A40" s="19">
        <v>30</v>
      </c>
      <c r="B40" s="42" t="s">
        <v>548</v>
      </c>
      <c r="C40" s="252" t="s">
        <v>101</v>
      </c>
      <c r="D40" s="252" t="s">
        <v>32</v>
      </c>
      <c r="E40" s="42">
        <v>2.5499999999999998</v>
      </c>
      <c r="F40" s="16">
        <v>81</v>
      </c>
      <c r="G40" s="22" t="str">
        <f t="shared" si="1"/>
        <v>Khá</v>
      </c>
      <c r="H40" s="15"/>
      <c r="S40" s="385"/>
      <c r="T40" s="385"/>
      <c r="U40" s="385"/>
      <c r="V40" s="385"/>
      <c r="W40" s="385"/>
      <c r="X40" s="385"/>
      <c r="Y40" s="385"/>
      <c r="Z40" s="385"/>
    </row>
    <row r="41" spans="1:26">
      <c r="A41" s="19">
        <v>31</v>
      </c>
      <c r="B41" s="42" t="s">
        <v>2241</v>
      </c>
      <c r="C41" s="252" t="s">
        <v>2242</v>
      </c>
      <c r="D41" s="252" t="s">
        <v>11</v>
      </c>
      <c r="E41" s="42">
        <v>2.5499999999999998</v>
      </c>
      <c r="F41" s="16">
        <v>85</v>
      </c>
      <c r="G41" s="22" t="str">
        <f t="shared" si="1"/>
        <v>Khá</v>
      </c>
      <c r="H41" s="15"/>
    </row>
    <row r="42" spans="1:26">
      <c r="A42" s="384" t="s">
        <v>2243</v>
      </c>
      <c r="B42" s="384"/>
      <c r="C42" s="384"/>
      <c r="D42" s="41"/>
      <c r="E42" s="41"/>
      <c r="F42" s="16"/>
      <c r="G42" s="22"/>
      <c r="H42" s="15"/>
    </row>
    <row r="43" spans="1:26">
      <c r="A43" s="19">
        <v>32</v>
      </c>
      <c r="B43" s="42" t="s">
        <v>556</v>
      </c>
      <c r="C43" s="252" t="s">
        <v>557</v>
      </c>
      <c r="D43" s="252" t="s">
        <v>56</v>
      </c>
      <c r="E43" s="42">
        <v>3.1</v>
      </c>
      <c r="F43" s="16">
        <v>90</v>
      </c>
      <c r="G43" s="22" t="s">
        <v>263</v>
      </c>
      <c r="H43" s="15"/>
    </row>
    <row r="44" spans="1:26">
      <c r="A44" s="19">
        <v>33</v>
      </c>
      <c r="B44" s="42" t="s">
        <v>2244</v>
      </c>
      <c r="C44" s="252" t="s">
        <v>1003</v>
      </c>
      <c r="D44" s="252" t="s">
        <v>100</v>
      </c>
      <c r="E44" s="42">
        <v>2.83</v>
      </c>
      <c r="F44" s="16">
        <v>82</v>
      </c>
      <c r="G44" s="22" t="s">
        <v>262</v>
      </c>
      <c r="H44" s="15"/>
    </row>
    <row r="45" spans="1:26">
      <c r="A45" s="19">
        <v>34</v>
      </c>
      <c r="B45" s="42" t="s">
        <v>543</v>
      </c>
      <c r="C45" s="252" t="s">
        <v>544</v>
      </c>
      <c r="D45" s="252" t="s">
        <v>545</v>
      </c>
      <c r="E45" s="42">
        <v>2.72</v>
      </c>
      <c r="F45" s="16">
        <v>86</v>
      </c>
      <c r="G45" s="22" t="s">
        <v>262</v>
      </c>
      <c r="H45" s="15"/>
    </row>
    <row r="46" spans="1:26">
      <c r="A46" s="384" t="s">
        <v>2245</v>
      </c>
      <c r="B46" s="384"/>
      <c r="C46" s="384"/>
      <c r="D46" s="41"/>
      <c r="E46" s="309"/>
      <c r="F46" s="16"/>
      <c r="G46" s="22"/>
      <c r="H46" s="15"/>
    </row>
    <row r="47" spans="1:26">
      <c r="A47" s="19">
        <v>35</v>
      </c>
      <c r="B47" s="42" t="s">
        <v>523</v>
      </c>
      <c r="C47" s="252" t="s">
        <v>524</v>
      </c>
      <c r="D47" s="252" t="s">
        <v>34</v>
      </c>
      <c r="E47" s="42">
        <v>3.66</v>
      </c>
      <c r="F47" s="16">
        <v>91</v>
      </c>
      <c r="G47" s="22" t="str">
        <f t="shared" ref="G47:G59" si="2">IF(E47&gt;=3.6,"Xuất sắc",IF(E47&gt;=3.2,"Giỏi",(IF(E47&gt;=2.5,"Khá"))))</f>
        <v>Xuất sắc</v>
      </c>
      <c r="H47" s="15"/>
    </row>
    <row r="48" spans="1:26">
      <c r="A48" s="19">
        <v>36</v>
      </c>
      <c r="B48" s="42" t="s">
        <v>2246</v>
      </c>
      <c r="C48" s="252" t="s">
        <v>2247</v>
      </c>
      <c r="D48" s="252" t="s">
        <v>158</v>
      </c>
      <c r="E48" s="42">
        <v>3.57</v>
      </c>
      <c r="F48" s="16">
        <v>92</v>
      </c>
      <c r="G48" s="22" t="str">
        <f t="shared" si="2"/>
        <v>Giỏi</v>
      </c>
      <c r="H48" s="15"/>
    </row>
    <row r="49" spans="1:14">
      <c r="A49" s="19">
        <v>37</v>
      </c>
      <c r="B49" s="42" t="s">
        <v>552</v>
      </c>
      <c r="C49" s="252" t="s">
        <v>541</v>
      </c>
      <c r="D49" s="252" t="s">
        <v>387</v>
      </c>
      <c r="E49" s="42">
        <v>3.27</v>
      </c>
      <c r="F49" s="16">
        <v>96</v>
      </c>
      <c r="G49" s="22" t="str">
        <f t="shared" si="2"/>
        <v>Giỏi</v>
      </c>
      <c r="H49" s="15"/>
    </row>
    <row r="50" spans="1:14">
      <c r="A50" s="19">
        <v>38</v>
      </c>
      <c r="B50" s="42" t="s">
        <v>528</v>
      </c>
      <c r="C50" s="252" t="s">
        <v>529</v>
      </c>
      <c r="D50" s="252" t="s">
        <v>13</v>
      </c>
      <c r="E50" s="42">
        <v>3.46</v>
      </c>
      <c r="F50" s="16">
        <v>88</v>
      </c>
      <c r="G50" s="22" t="str">
        <f t="shared" si="2"/>
        <v>Giỏi</v>
      </c>
      <c r="H50" s="15"/>
    </row>
    <row r="51" spans="1:14">
      <c r="A51" s="19">
        <v>39</v>
      </c>
      <c r="B51" s="42" t="s">
        <v>2248</v>
      </c>
      <c r="C51" s="252" t="s">
        <v>20</v>
      </c>
      <c r="D51" s="252" t="s">
        <v>2249</v>
      </c>
      <c r="E51" s="42">
        <v>3</v>
      </c>
      <c r="F51" s="16">
        <v>82</v>
      </c>
      <c r="G51" s="22" t="str">
        <f t="shared" si="2"/>
        <v>Khá</v>
      </c>
      <c r="H51" s="15"/>
    </row>
    <row r="52" spans="1:14">
      <c r="A52" s="19">
        <v>40</v>
      </c>
      <c r="B52" s="42" t="s">
        <v>540</v>
      </c>
      <c r="C52" s="252" t="s">
        <v>541</v>
      </c>
      <c r="D52" s="252" t="s">
        <v>542</v>
      </c>
      <c r="E52" s="42">
        <v>3.11</v>
      </c>
      <c r="F52" s="16">
        <v>89</v>
      </c>
      <c r="G52" s="22" t="str">
        <f t="shared" si="2"/>
        <v>Khá</v>
      </c>
      <c r="H52" s="15"/>
    </row>
    <row r="53" spans="1:14">
      <c r="A53" s="19">
        <v>41</v>
      </c>
      <c r="B53" s="42" t="s">
        <v>549</v>
      </c>
      <c r="C53" s="252" t="s">
        <v>550</v>
      </c>
      <c r="D53" s="252" t="s">
        <v>66</v>
      </c>
      <c r="E53" s="42">
        <v>2.95</v>
      </c>
      <c r="F53" s="16">
        <v>84</v>
      </c>
      <c r="G53" s="22" t="str">
        <f t="shared" si="2"/>
        <v>Khá</v>
      </c>
      <c r="H53" s="15"/>
    </row>
    <row r="54" spans="1:14">
      <c r="A54" s="19">
        <v>42</v>
      </c>
      <c r="B54" s="42" t="s">
        <v>546</v>
      </c>
      <c r="C54" s="252" t="s">
        <v>547</v>
      </c>
      <c r="D54" s="252" t="s">
        <v>138</v>
      </c>
      <c r="E54" s="42">
        <v>2.95</v>
      </c>
      <c r="F54" s="16">
        <v>83</v>
      </c>
      <c r="G54" s="22" t="str">
        <f t="shared" si="2"/>
        <v>Khá</v>
      </c>
      <c r="H54" s="15"/>
    </row>
    <row r="55" spans="1:14">
      <c r="A55" s="19">
        <v>43</v>
      </c>
      <c r="B55" s="42" t="s">
        <v>2250</v>
      </c>
      <c r="C55" s="252" t="s">
        <v>1940</v>
      </c>
      <c r="D55" s="252" t="s">
        <v>105</v>
      </c>
      <c r="E55" s="42">
        <v>2.92</v>
      </c>
      <c r="F55" s="16">
        <v>85</v>
      </c>
      <c r="G55" s="22" t="str">
        <f t="shared" si="2"/>
        <v>Khá</v>
      </c>
      <c r="H55" s="15"/>
    </row>
    <row r="56" spans="1:14">
      <c r="A56" s="19">
        <v>44</v>
      </c>
      <c r="B56" s="42" t="s">
        <v>555</v>
      </c>
      <c r="C56" s="252" t="s">
        <v>247</v>
      </c>
      <c r="D56" s="252" t="s">
        <v>51</v>
      </c>
      <c r="E56" s="42">
        <v>2.86</v>
      </c>
      <c r="F56" s="16">
        <v>85</v>
      </c>
      <c r="G56" s="22" t="str">
        <f t="shared" si="2"/>
        <v>Khá</v>
      </c>
      <c r="H56" s="15"/>
    </row>
    <row r="57" spans="1:14">
      <c r="A57" s="19">
        <v>45</v>
      </c>
      <c r="B57" s="42" t="s">
        <v>530</v>
      </c>
      <c r="C57" s="252" t="s">
        <v>531</v>
      </c>
      <c r="D57" s="252" t="s">
        <v>532</v>
      </c>
      <c r="E57" s="42">
        <v>2.83</v>
      </c>
      <c r="F57" s="16">
        <v>87</v>
      </c>
      <c r="G57" s="22" t="str">
        <f t="shared" si="2"/>
        <v>Khá</v>
      </c>
      <c r="H57" s="15"/>
    </row>
    <row r="58" spans="1:14">
      <c r="A58" s="19">
        <v>46</v>
      </c>
      <c r="B58" s="42" t="s">
        <v>2251</v>
      </c>
      <c r="C58" s="252" t="s">
        <v>2252</v>
      </c>
      <c r="D58" s="252" t="s">
        <v>68</v>
      </c>
      <c r="E58" s="42">
        <v>2.66</v>
      </c>
      <c r="F58" s="16">
        <v>80</v>
      </c>
      <c r="G58" s="22" t="str">
        <f t="shared" si="2"/>
        <v>Khá</v>
      </c>
      <c r="H58" s="15"/>
    </row>
    <row r="59" spans="1:14">
      <c r="A59" s="19">
        <v>47</v>
      </c>
      <c r="B59" s="42" t="s">
        <v>558</v>
      </c>
      <c r="C59" s="252" t="s">
        <v>559</v>
      </c>
      <c r="D59" s="252" t="s">
        <v>82</v>
      </c>
      <c r="E59" s="42">
        <v>2.54</v>
      </c>
      <c r="F59" s="16">
        <v>83</v>
      </c>
      <c r="G59" s="22" t="str">
        <f t="shared" si="2"/>
        <v>Khá</v>
      </c>
      <c r="H59" s="15"/>
    </row>
    <row r="60" spans="1:14" s="46" customFormat="1">
      <c r="A60" s="386" t="s">
        <v>2253</v>
      </c>
      <c r="B60" s="386"/>
      <c r="C60" s="43"/>
      <c r="D60" s="43"/>
      <c r="E60" s="311"/>
      <c r="F60" s="44"/>
      <c r="G60" s="45"/>
      <c r="H60" s="43"/>
    </row>
    <row r="61" spans="1:14">
      <c r="A61" s="19">
        <v>48</v>
      </c>
      <c r="B61" s="42" t="s">
        <v>2254</v>
      </c>
      <c r="C61" s="252" t="s">
        <v>2255</v>
      </c>
      <c r="D61" s="252" t="s">
        <v>11</v>
      </c>
      <c r="E61" s="42">
        <v>3.42</v>
      </c>
      <c r="F61" s="16">
        <v>93</v>
      </c>
      <c r="G61" s="22" t="str">
        <f t="shared" ref="G61:G69" si="3">IF(E61&gt;=3.6,"Xuất sắc",IF(E61&gt;=3.2,"Giỏi",(IF(E61&gt;=2.5,"Khá"))))</f>
        <v>Giỏi</v>
      </c>
      <c r="H61" s="312"/>
    </row>
    <row r="62" spans="1:14">
      <c r="A62" s="19">
        <v>49</v>
      </c>
      <c r="B62" s="42" t="s">
        <v>2256</v>
      </c>
      <c r="C62" s="252" t="s">
        <v>2257</v>
      </c>
      <c r="D62" s="252" t="s">
        <v>68</v>
      </c>
      <c r="E62" s="42">
        <v>3.42</v>
      </c>
      <c r="F62" s="16">
        <v>93</v>
      </c>
      <c r="G62" s="22" t="str">
        <f t="shared" si="3"/>
        <v>Giỏi</v>
      </c>
      <c r="H62" s="312"/>
    </row>
    <row r="63" spans="1:14">
      <c r="A63" s="19">
        <v>50</v>
      </c>
      <c r="B63" s="42" t="s">
        <v>595</v>
      </c>
      <c r="C63" s="252" t="s">
        <v>596</v>
      </c>
      <c r="D63" s="252" t="s">
        <v>597</v>
      </c>
      <c r="E63" s="42">
        <v>2.9</v>
      </c>
      <c r="F63" s="16">
        <v>83</v>
      </c>
      <c r="G63" s="22" t="str">
        <f t="shared" si="3"/>
        <v>Khá</v>
      </c>
      <c r="H63" s="312"/>
      <c r="L63" s="313"/>
      <c r="M63" s="314"/>
      <c r="N63" s="315"/>
    </row>
    <row r="64" spans="1:14">
      <c r="A64" s="19">
        <v>51</v>
      </c>
      <c r="B64" s="42" t="s">
        <v>571</v>
      </c>
      <c r="C64" s="252" t="s">
        <v>53</v>
      </c>
      <c r="D64" s="252" t="s">
        <v>34</v>
      </c>
      <c r="E64" s="42">
        <v>2.87</v>
      </c>
      <c r="F64" s="16">
        <v>90</v>
      </c>
      <c r="G64" s="22" t="str">
        <f t="shared" si="3"/>
        <v>Khá</v>
      </c>
      <c r="H64" s="312"/>
      <c r="L64" s="313"/>
      <c r="M64" s="314"/>
      <c r="N64" s="315"/>
    </row>
    <row r="65" spans="1:14">
      <c r="A65" s="19">
        <v>52</v>
      </c>
      <c r="B65" s="42" t="s">
        <v>598</v>
      </c>
      <c r="C65" s="252" t="s">
        <v>599</v>
      </c>
      <c r="D65" s="252" t="s">
        <v>18</v>
      </c>
      <c r="E65" s="42">
        <v>2.84</v>
      </c>
      <c r="F65" s="16">
        <v>85</v>
      </c>
      <c r="G65" s="22" t="str">
        <f t="shared" si="3"/>
        <v>Khá</v>
      </c>
      <c r="H65" s="312"/>
      <c r="L65" s="313"/>
      <c r="M65" s="314"/>
      <c r="N65" s="315"/>
    </row>
    <row r="66" spans="1:14">
      <c r="A66" s="19">
        <v>53</v>
      </c>
      <c r="B66" s="42" t="s">
        <v>2258</v>
      </c>
      <c r="C66" s="252" t="s">
        <v>2259</v>
      </c>
      <c r="D66" s="252" t="s">
        <v>2260</v>
      </c>
      <c r="E66" s="42">
        <v>2.77</v>
      </c>
      <c r="F66" s="16">
        <v>86</v>
      </c>
      <c r="G66" s="22" t="str">
        <f t="shared" si="3"/>
        <v>Khá</v>
      </c>
      <c r="H66" s="312"/>
      <c r="L66" s="313"/>
      <c r="M66" s="314"/>
      <c r="N66" s="315"/>
    </row>
    <row r="67" spans="1:14">
      <c r="A67" s="19">
        <v>54</v>
      </c>
      <c r="B67" s="42" t="s">
        <v>2261</v>
      </c>
      <c r="C67" s="252" t="s">
        <v>112</v>
      </c>
      <c r="D67" s="252" t="s">
        <v>387</v>
      </c>
      <c r="E67" s="42">
        <v>2.58</v>
      </c>
      <c r="F67" s="16">
        <v>92</v>
      </c>
      <c r="G67" s="22" t="str">
        <f t="shared" si="3"/>
        <v>Khá</v>
      </c>
      <c r="H67" s="312"/>
      <c r="L67" s="313"/>
      <c r="M67" s="314"/>
      <c r="N67" s="315"/>
    </row>
    <row r="68" spans="1:14">
      <c r="A68" s="19">
        <v>55</v>
      </c>
      <c r="B68" s="42" t="s">
        <v>2262</v>
      </c>
      <c r="C68" s="252" t="s">
        <v>49</v>
      </c>
      <c r="D68" s="252" t="s">
        <v>40</v>
      </c>
      <c r="E68" s="42">
        <v>2.58</v>
      </c>
      <c r="F68" s="16">
        <v>86</v>
      </c>
      <c r="G68" s="22" t="str">
        <f t="shared" si="3"/>
        <v>Khá</v>
      </c>
      <c r="H68" s="312"/>
    </row>
    <row r="69" spans="1:14">
      <c r="A69" s="19">
        <v>56</v>
      </c>
      <c r="B69" s="42" t="s">
        <v>2263</v>
      </c>
      <c r="C69" s="252" t="s">
        <v>2264</v>
      </c>
      <c r="D69" s="252" t="s">
        <v>2265</v>
      </c>
      <c r="E69" s="42">
        <v>2.57</v>
      </c>
      <c r="F69" s="16">
        <v>88</v>
      </c>
      <c r="G69" s="22" t="str">
        <f t="shared" si="3"/>
        <v>Khá</v>
      </c>
      <c r="H69" s="312"/>
      <c r="L69" s="313"/>
      <c r="M69" s="314"/>
      <c r="N69" s="315"/>
    </row>
    <row r="70" spans="1:14">
      <c r="A70" s="384" t="s">
        <v>2266</v>
      </c>
      <c r="B70" s="384"/>
      <c r="C70" s="15"/>
      <c r="D70" s="15"/>
      <c r="E70" s="310"/>
      <c r="F70" s="16"/>
      <c r="G70" s="22"/>
      <c r="H70" s="312"/>
      <c r="L70" s="313"/>
      <c r="M70" s="314"/>
      <c r="N70" s="315"/>
    </row>
    <row r="71" spans="1:14">
      <c r="A71" s="19">
        <v>57</v>
      </c>
      <c r="B71" s="42" t="s">
        <v>580</v>
      </c>
      <c r="C71" s="252" t="s">
        <v>79</v>
      </c>
      <c r="D71" s="252" t="s">
        <v>51</v>
      </c>
      <c r="E71" s="42">
        <v>4</v>
      </c>
      <c r="F71" s="16">
        <v>94</v>
      </c>
      <c r="G71" s="22" t="str">
        <f>IF(E71&gt;=3.6,"Xuất sắc",IF(E71&gt;=3.2,"Giỏi",(IF(E71&gt;=2.5,"Khá"))))</f>
        <v>Xuất sắc</v>
      </c>
      <c r="H71" s="312"/>
    </row>
    <row r="72" spans="1:14">
      <c r="A72" s="19">
        <v>58</v>
      </c>
      <c r="B72" s="42" t="s">
        <v>585</v>
      </c>
      <c r="C72" s="252" t="s">
        <v>586</v>
      </c>
      <c r="D72" s="252" t="s">
        <v>103</v>
      </c>
      <c r="E72" s="42">
        <v>3.61</v>
      </c>
      <c r="F72" s="16">
        <v>99</v>
      </c>
      <c r="G72" s="22" t="str">
        <f>IF(E72&gt;=3.6,"Xuất sắc",IF(E72&gt;=3.2,"Giỏi",(IF(E72&gt;=2.5,"Khá"))))</f>
        <v>Xuất sắc</v>
      </c>
      <c r="H72" s="312"/>
    </row>
    <row r="73" spans="1:14">
      <c r="A73" s="19">
        <v>59</v>
      </c>
      <c r="B73" s="42" t="s">
        <v>575</v>
      </c>
      <c r="C73" s="252" t="s">
        <v>576</v>
      </c>
      <c r="D73" s="252" t="s">
        <v>58</v>
      </c>
      <c r="E73" s="42">
        <v>3.77</v>
      </c>
      <c r="F73" s="16">
        <v>92</v>
      </c>
      <c r="G73" s="22" t="str">
        <f>IF(E73&gt;=3.6,"Xuất sắc",IF(E73&gt;=3.2,"Giỏi",(IF(E73&gt;=2.5,"Khá"))))</f>
        <v>Xuất sắc</v>
      </c>
      <c r="H73" s="312"/>
      <c r="L73" s="313"/>
      <c r="M73" s="314"/>
      <c r="N73" s="315"/>
    </row>
    <row r="74" spans="1:14">
      <c r="A74" s="19">
        <v>60</v>
      </c>
      <c r="B74" s="42" t="s">
        <v>590</v>
      </c>
      <c r="C74" s="252" t="s">
        <v>591</v>
      </c>
      <c r="D74" s="252" t="s">
        <v>104</v>
      </c>
      <c r="E74" s="42">
        <v>3.61</v>
      </c>
      <c r="F74" s="16">
        <v>92</v>
      </c>
      <c r="G74" s="22" t="s">
        <v>494</v>
      </c>
      <c r="H74" s="312"/>
    </row>
    <row r="75" spans="1:14">
      <c r="A75" s="19">
        <v>61</v>
      </c>
      <c r="B75" s="42" t="s">
        <v>2267</v>
      </c>
      <c r="C75" s="252" t="s">
        <v>2268</v>
      </c>
      <c r="D75" s="252" t="s">
        <v>2269</v>
      </c>
      <c r="E75" s="42">
        <v>3.84</v>
      </c>
      <c r="F75" s="16">
        <v>88</v>
      </c>
      <c r="G75" s="22" t="s">
        <v>263</v>
      </c>
      <c r="H75" s="312"/>
    </row>
    <row r="76" spans="1:14" s="322" customFormat="1">
      <c r="A76" s="316">
        <v>62</v>
      </c>
      <c r="B76" s="317" t="s">
        <v>581</v>
      </c>
      <c r="C76" s="318" t="s">
        <v>582</v>
      </c>
      <c r="D76" s="318" t="s">
        <v>32</v>
      </c>
      <c r="E76" s="317">
        <v>3.77</v>
      </c>
      <c r="F76" s="319">
        <v>90</v>
      </c>
      <c r="G76" s="22" t="s">
        <v>494</v>
      </c>
      <c r="H76" s="321"/>
      <c r="L76" s="323"/>
      <c r="M76" s="324"/>
      <c r="N76" s="325"/>
    </row>
    <row r="77" spans="1:14">
      <c r="A77" s="19">
        <v>63</v>
      </c>
      <c r="B77" s="42" t="s">
        <v>577</v>
      </c>
      <c r="C77" s="252" t="s">
        <v>539</v>
      </c>
      <c r="D77" s="252" t="s">
        <v>100</v>
      </c>
      <c r="E77" s="42">
        <v>3.52</v>
      </c>
      <c r="F77" s="16">
        <v>84</v>
      </c>
      <c r="G77" s="22" t="str">
        <f>IF(E77&gt;=3.6,"Xuất sắc",IF(E77&gt;=3.2,"Giỏi",(IF(E77&gt;=2.5,"Khá"))))</f>
        <v>Giỏi</v>
      </c>
      <c r="H77" s="312"/>
    </row>
    <row r="78" spans="1:14">
      <c r="A78" s="19">
        <v>64</v>
      </c>
      <c r="B78" s="42" t="s">
        <v>564</v>
      </c>
      <c r="C78" s="252" t="s">
        <v>565</v>
      </c>
      <c r="D78" s="252" t="s">
        <v>9</v>
      </c>
      <c r="E78" s="42">
        <v>3.48</v>
      </c>
      <c r="F78" s="16">
        <v>89</v>
      </c>
      <c r="G78" s="22" t="str">
        <f>IF(E78&gt;=3.6,"Xuất sắc",IF(E78&gt;=3.2,"Giỏi",(IF(E78&gt;=2.5,"Khá"))))</f>
        <v>Giỏi</v>
      </c>
      <c r="H78" s="312"/>
    </row>
    <row r="79" spans="1:14">
      <c r="A79" s="19">
        <v>65</v>
      </c>
      <c r="B79" s="42" t="s">
        <v>588</v>
      </c>
      <c r="C79" s="252" t="s">
        <v>99</v>
      </c>
      <c r="D79" s="252" t="s">
        <v>18</v>
      </c>
      <c r="E79" s="42">
        <v>3.39</v>
      </c>
      <c r="F79" s="16">
        <v>90</v>
      </c>
      <c r="G79" s="22" t="str">
        <f>IF(E79&gt;=3.6,"Xuất sắc",IF(E79&gt;=3.2,"Giỏi",(IF(E79&gt;=2.5,"Khá"))))</f>
        <v>Giỏi</v>
      </c>
      <c r="H79" s="312"/>
    </row>
    <row r="80" spans="1:14">
      <c r="A80" s="19">
        <v>66</v>
      </c>
      <c r="B80" s="42" t="s">
        <v>584</v>
      </c>
      <c r="C80" s="252" t="s">
        <v>101</v>
      </c>
      <c r="D80" s="252" t="s">
        <v>13</v>
      </c>
      <c r="E80" s="42">
        <v>3.26</v>
      </c>
      <c r="F80" s="16">
        <v>90</v>
      </c>
      <c r="G80" s="22" t="str">
        <f>IF(E80&gt;=3.6,"Xuất sắc",IF(E80&gt;=3.2,"Giỏi",(IF(E80&gt;=2.5,"Khá"))))</f>
        <v>Giỏi</v>
      </c>
      <c r="H80" s="312"/>
    </row>
    <row r="81" spans="1:14">
      <c r="A81" s="19">
        <v>67</v>
      </c>
      <c r="B81" s="42" t="s">
        <v>570</v>
      </c>
      <c r="C81" s="252" t="s">
        <v>57</v>
      </c>
      <c r="D81" s="252" t="s">
        <v>54</v>
      </c>
      <c r="E81" s="42">
        <v>3.16</v>
      </c>
      <c r="F81" s="16">
        <v>90</v>
      </c>
      <c r="G81" s="22" t="s">
        <v>262</v>
      </c>
      <c r="H81" s="312"/>
      <c r="L81" s="313"/>
      <c r="M81" s="314"/>
      <c r="N81" s="315"/>
    </row>
    <row r="82" spans="1:14">
      <c r="A82" s="19">
        <v>68</v>
      </c>
      <c r="B82" s="42" t="s">
        <v>2270</v>
      </c>
      <c r="C82" s="252" t="s">
        <v>2271</v>
      </c>
      <c r="D82" s="252" t="s">
        <v>2272</v>
      </c>
      <c r="E82" s="42">
        <v>3.16</v>
      </c>
      <c r="F82" s="16">
        <v>87</v>
      </c>
      <c r="G82" s="22" t="str">
        <f>IF(E82&gt;=3.6,"Xuất sắc",IF(E82&gt;=3.2,"Giỏi",(IF(E82&gt;=2.5,"Khá"))))</f>
        <v>Khá</v>
      </c>
      <c r="H82" s="312"/>
    </row>
    <row r="83" spans="1:14">
      <c r="A83" s="19">
        <v>69</v>
      </c>
      <c r="B83" s="42" t="s">
        <v>578</v>
      </c>
      <c r="C83" s="252" t="s">
        <v>579</v>
      </c>
      <c r="D83" s="252" t="s">
        <v>10</v>
      </c>
      <c r="E83" s="42">
        <v>3.1</v>
      </c>
      <c r="F83" s="16">
        <v>89</v>
      </c>
      <c r="G83" s="22" t="s">
        <v>262</v>
      </c>
      <c r="H83" s="312"/>
    </row>
    <row r="84" spans="1:14">
      <c r="A84" s="19">
        <v>70</v>
      </c>
      <c r="B84" s="42" t="s">
        <v>2273</v>
      </c>
      <c r="C84" s="252" t="s">
        <v>2274</v>
      </c>
      <c r="D84" s="252" t="s">
        <v>103</v>
      </c>
      <c r="E84" s="42">
        <v>3.19</v>
      </c>
      <c r="F84" s="16">
        <v>81</v>
      </c>
      <c r="G84" s="22" t="str">
        <f>IF(E84&gt;=3.6,"Xuất sắc",IF(E84&gt;=3.2,"Giỏi",(IF(E84&gt;=2.5,"Khá"))))</f>
        <v>Khá</v>
      </c>
      <c r="H84" s="312"/>
    </row>
    <row r="85" spans="1:14">
      <c r="A85" s="19">
        <v>71</v>
      </c>
      <c r="B85" s="42" t="s">
        <v>2275</v>
      </c>
      <c r="C85" s="252" t="s">
        <v>2276</v>
      </c>
      <c r="D85" s="252" t="s">
        <v>54</v>
      </c>
      <c r="E85" s="42">
        <v>3</v>
      </c>
      <c r="F85" s="16">
        <v>88</v>
      </c>
      <c r="G85" s="22" t="str">
        <f>IF(E85&gt;=3.6,"Xuất sắc",IF(E85&gt;=3.2,"Giỏi",(IF(E85&gt;=2.5,"Khá"))))</f>
        <v>Khá</v>
      </c>
      <c r="H85" s="312"/>
      <c r="L85" s="313"/>
      <c r="M85" s="314"/>
      <c r="N85" s="315"/>
    </row>
    <row r="86" spans="1:14">
      <c r="A86" s="19">
        <v>72</v>
      </c>
      <c r="B86" s="42" t="s">
        <v>594</v>
      </c>
      <c r="C86" s="252" t="s">
        <v>271</v>
      </c>
      <c r="D86" s="252" t="s">
        <v>32</v>
      </c>
      <c r="E86" s="42">
        <v>3</v>
      </c>
      <c r="F86" s="16">
        <v>86</v>
      </c>
      <c r="G86" s="22" t="str">
        <f>IF(E86&gt;=3.6,"Xuất sắc",IF(E86&gt;=3.2,"Giỏi",(IF(E86&gt;=2.5,"Khá"))))</f>
        <v>Khá</v>
      </c>
      <c r="H86" s="312"/>
      <c r="L86" s="313"/>
      <c r="M86" s="314"/>
      <c r="N86" s="315"/>
    </row>
    <row r="87" spans="1:14">
      <c r="A87" s="384" t="s">
        <v>2277</v>
      </c>
      <c r="B87" s="384"/>
      <c r="C87" s="384"/>
      <c r="D87" s="384"/>
      <c r="E87" s="384"/>
      <c r="F87" s="384"/>
      <c r="G87" s="384"/>
      <c r="H87" s="312"/>
    </row>
    <row r="88" spans="1:14" s="322" customFormat="1">
      <c r="A88" s="316">
        <v>73</v>
      </c>
      <c r="B88" s="317" t="s">
        <v>2278</v>
      </c>
      <c r="C88" s="318" t="s">
        <v>123</v>
      </c>
      <c r="D88" s="318" t="s">
        <v>19</v>
      </c>
      <c r="E88" s="317">
        <v>3.72</v>
      </c>
      <c r="F88" s="319">
        <v>90</v>
      </c>
      <c r="G88" s="22" t="s">
        <v>494</v>
      </c>
      <c r="H88" s="321"/>
    </row>
    <row r="89" spans="1:14">
      <c r="A89" s="19">
        <v>74</v>
      </c>
      <c r="B89" s="42" t="s">
        <v>2279</v>
      </c>
      <c r="C89" s="252" t="s">
        <v>2280</v>
      </c>
      <c r="D89" s="252" t="s">
        <v>508</v>
      </c>
      <c r="E89" s="42">
        <v>3.39</v>
      </c>
      <c r="F89" s="16">
        <v>92</v>
      </c>
      <c r="G89" s="22" t="str">
        <f t="shared" ref="G89:G102" si="4">IF(E89&gt;=3.6,"Xuất sắc",IF(E89&gt;=3.2,"Giỏi",(IF(E89&gt;=2.5,"Khá"))))</f>
        <v>Giỏi</v>
      </c>
      <c r="H89" s="312"/>
    </row>
    <row r="90" spans="1:14">
      <c r="A90" s="19">
        <v>75</v>
      </c>
      <c r="B90" s="42" t="s">
        <v>560</v>
      </c>
      <c r="C90" s="252" t="s">
        <v>561</v>
      </c>
      <c r="D90" s="252" t="s">
        <v>15</v>
      </c>
      <c r="E90" s="42">
        <v>3.35</v>
      </c>
      <c r="F90" s="16">
        <v>94</v>
      </c>
      <c r="G90" s="22" t="str">
        <f t="shared" si="4"/>
        <v>Giỏi</v>
      </c>
      <c r="H90" s="312"/>
    </row>
    <row r="91" spans="1:14">
      <c r="A91" s="19">
        <v>76</v>
      </c>
      <c r="B91" s="42" t="s">
        <v>572</v>
      </c>
      <c r="C91" s="252" t="s">
        <v>573</v>
      </c>
      <c r="D91" s="252" t="s">
        <v>574</v>
      </c>
      <c r="E91" s="42">
        <v>3.35</v>
      </c>
      <c r="F91" s="16">
        <v>90.5</v>
      </c>
      <c r="G91" s="22" t="str">
        <f t="shared" si="4"/>
        <v>Giỏi</v>
      </c>
      <c r="H91" s="312"/>
    </row>
    <row r="92" spans="1:14">
      <c r="A92" s="19">
        <v>77</v>
      </c>
      <c r="B92" s="42" t="s">
        <v>566</v>
      </c>
      <c r="C92" s="252" t="s">
        <v>225</v>
      </c>
      <c r="D92" s="252" t="s">
        <v>118</v>
      </c>
      <c r="E92" s="42">
        <v>3.32</v>
      </c>
      <c r="F92" s="16">
        <v>89</v>
      </c>
      <c r="G92" s="22" t="str">
        <f t="shared" si="4"/>
        <v>Giỏi</v>
      </c>
      <c r="H92" s="312"/>
    </row>
    <row r="93" spans="1:14">
      <c r="A93" s="19">
        <v>78</v>
      </c>
      <c r="B93" s="42" t="s">
        <v>600</v>
      </c>
      <c r="C93" s="252" t="s">
        <v>20</v>
      </c>
      <c r="D93" s="252" t="s">
        <v>51</v>
      </c>
      <c r="E93" s="42">
        <v>3.35</v>
      </c>
      <c r="F93" s="16">
        <v>88</v>
      </c>
      <c r="G93" s="22" t="str">
        <f t="shared" si="4"/>
        <v>Giỏi</v>
      </c>
      <c r="H93" s="312"/>
    </row>
    <row r="94" spans="1:14">
      <c r="A94" s="19">
        <v>79</v>
      </c>
      <c r="B94" s="42" t="s">
        <v>589</v>
      </c>
      <c r="C94" s="252" t="s">
        <v>75</v>
      </c>
      <c r="D94" s="252" t="s">
        <v>210</v>
      </c>
      <c r="E94" s="42">
        <v>3.19</v>
      </c>
      <c r="F94" s="16">
        <v>86</v>
      </c>
      <c r="G94" s="22" t="str">
        <f t="shared" si="4"/>
        <v>Khá</v>
      </c>
      <c r="H94" s="312"/>
    </row>
    <row r="95" spans="1:14">
      <c r="A95" s="19">
        <v>80</v>
      </c>
      <c r="B95" s="42" t="s">
        <v>2281</v>
      </c>
      <c r="C95" s="252" t="s">
        <v>1946</v>
      </c>
      <c r="D95" s="252" t="s">
        <v>21</v>
      </c>
      <c r="E95" s="42">
        <v>3.1</v>
      </c>
      <c r="F95" s="16">
        <v>88</v>
      </c>
      <c r="G95" s="22" t="str">
        <f t="shared" si="4"/>
        <v>Khá</v>
      </c>
      <c r="H95" s="312"/>
    </row>
    <row r="96" spans="1:14">
      <c r="A96" s="19">
        <v>81</v>
      </c>
      <c r="B96" s="42" t="s">
        <v>562</v>
      </c>
      <c r="C96" s="252" t="s">
        <v>145</v>
      </c>
      <c r="D96" s="252" t="s">
        <v>41</v>
      </c>
      <c r="E96" s="42">
        <v>3</v>
      </c>
      <c r="F96" s="16">
        <v>88</v>
      </c>
      <c r="G96" s="22" t="str">
        <f t="shared" si="4"/>
        <v>Khá</v>
      </c>
      <c r="H96" s="312"/>
    </row>
    <row r="97" spans="1:8">
      <c r="A97" s="19">
        <v>82</v>
      </c>
      <c r="B97" s="42" t="s">
        <v>2282</v>
      </c>
      <c r="C97" s="252" t="s">
        <v>134</v>
      </c>
      <c r="D97" s="252" t="s">
        <v>21</v>
      </c>
      <c r="E97" s="42">
        <v>2.81</v>
      </c>
      <c r="F97" s="16">
        <v>90</v>
      </c>
      <c r="G97" s="22" t="str">
        <f t="shared" si="4"/>
        <v>Khá</v>
      </c>
      <c r="H97" s="312"/>
    </row>
    <row r="98" spans="1:8">
      <c r="A98" s="19">
        <v>83</v>
      </c>
      <c r="B98" s="42" t="s">
        <v>567</v>
      </c>
      <c r="C98" s="252" t="s">
        <v>568</v>
      </c>
      <c r="D98" s="252" t="s">
        <v>569</v>
      </c>
      <c r="E98" s="42">
        <v>2.74</v>
      </c>
      <c r="F98" s="16">
        <v>86</v>
      </c>
      <c r="G98" s="22" t="str">
        <f t="shared" si="4"/>
        <v>Khá</v>
      </c>
      <c r="H98" s="312"/>
    </row>
    <row r="99" spans="1:8">
      <c r="A99" s="19">
        <v>84</v>
      </c>
      <c r="B99" s="42" t="s">
        <v>2283</v>
      </c>
      <c r="C99" s="252" t="s">
        <v>2284</v>
      </c>
      <c r="D99" s="252" t="s">
        <v>387</v>
      </c>
      <c r="E99" s="42">
        <v>2.71</v>
      </c>
      <c r="F99" s="16">
        <v>83</v>
      </c>
      <c r="G99" s="22" t="str">
        <f t="shared" si="4"/>
        <v>Khá</v>
      </c>
      <c r="H99" s="312"/>
    </row>
    <row r="100" spans="1:8">
      <c r="A100" s="19">
        <v>85</v>
      </c>
      <c r="B100" s="42" t="s">
        <v>2285</v>
      </c>
      <c r="C100" s="252" t="s">
        <v>2286</v>
      </c>
      <c r="D100" s="252" t="s">
        <v>40</v>
      </c>
      <c r="E100" s="42">
        <v>2.61</v>
      </c>
      <c r="F100" s="16">
        <v>89</v>
      </c>
      <c r="G100" s="22" t="str">
        <f t="shared" si="4"/>
        <v>Khá</v>
      </c>
      <c r="H100" s="312"/>
    </row>
    <row r="101" spans="1:8">
      <c r="A101" s="19">
        <v>86</v>
      </c>
      <c r="B101" s="42" t="s">
        <v>2287</v>
      </c>
      <c r="C101" s="252" t="s">
        <v>353</v>
      </c>
      <c r="D101" s="252" t="s">
        <v>172</v>
      </c>
      <c r="E101" s="42">
        <v>2.52</v>
      </c>
      <c r="F101" s="16">
        <v>85</v>
      </c>
      <c r="G101" s="22" t="str">
        <f t="shared" si="4"/>
        <v>Khá</v>
      </c>
      <c r="H101" s="312"/>
    </row>
    <row r="102" spans="1:8">
      <c r="A102" s="19">
        <v>87</v>
      </c>
      <c r="B102" s="42" t="s">
        <v>2288</v>
      </c>
      <c r="C102" s="252" t="s">
        <v>2289</v>
      </c>
      <c r="D102" s="252" t="s">
        <v>871</v>
      </c>
      <c r="E102" s="42">
        <v>2.52</v>
      </c>
      <c r="F102" s="16">
        <v>84</v>
      </c>
      <c r="G102" s="22" t="str">
        <f t="shared" si="4"/>
        <v>Khá</v>
      </c>
      <c r="H102" s="312"/>
    </row>
    <row r="103" spans="1:8">
      <c r="A103" s="384" t="s">
        <v>2290</v>
      </c>
      <c r="B103" s="384"/>
      <c r="C103" s="384"/>
      <c r="D103" s="384"/>
      <c r="E103" s="384"/>
      <c r="F103" s="384"/>
      <c r="G103" s="384"/>
      <c r="H103" s="312"/>
    </row>
    <row r="104" spans="1:8">
      <c r="A104" s="98">
        <v>88</v>
      </c>
      <c r="B104" s="42" t="s">
        <v>563</v>
      </c>
      <c r="C104" s="252" t="s">
        <v>239</v>
      </c>
      <c r="D104" s="252" t="s">
        <v>21</v>
      </c>
      <c r="E104" s="42">
        <v>3.3</v>
      </c>
      <c r="F104" s="19">
        <v>93</v>
      </c>
      <c r="G104" s="22" t="str">
        <f>IF(E104&gt;=3.6,"Xuất sắc",IF(E104&gt;=3.2,"Giỏi",(IF(E104&gt;=2.5,"Khá"))))</f>
        <v>Giỏi</v>
      </c>
      <c r="H104" s="312"/>
    </row>
    <row r="105" spans="1:8">
      <c r="A105" s="19">
        <v>89</v>
      </c>
      <c r="B105" s="42" t="s">
        <v>2291</v>
      </c>
      <c r="C105" s="252" t="s">
        <v>2292</v>
      </c>
      <c r="D105" s="252" t="s">
        <v>474</v>
      </c>
      <c r="E105" s="42">
        <v>2.97</v>
      </c>
      <c r="F105" s="16">
        <v>94</v>
      </c>
      <c r="G105" s="22" t="str">
        <f>IF(E105&gt;=3.6,"Xuất sắc",IF(E105&gt;=3.2,"Giỏi",(IF(E105&gt;=2.5,"Khá"))))</f>
        <v>Khá</v>
      </c>
      <c r="H105" s="312"/>
    </row>
    <row r="106" spans="1:8">
      <c r="A106" s="384" t="s">
        <v>2293</v>
      </c>
      <c r="B106" s="384"/>
      <c r="C106" s="384"/>
      <c r="D106" s="384"/>
      <c r="E106" s="384"/>
      <c r="F106" s="384"/>
      <c r="G106" s="384"/>
      <c r="H106" s="15"/>
    </row>
    <row r="107" spans="1:8">
      <c r="A107" s="19">
        <v>90</v>
      </c>
      <c r="B107" s="42" t="s">
        <v>2294</v>
      </c>
      <c r="C107" s="252" t="s">
        <v>2295</v>
      </c>
      <c r="D107" s="252" t="s">
        <v>71</v>
      </c>
      <c r="E107" s="42">
        <v>3.63</v>
      </c>
      <c r="F107" s="16">
        <v>90</v>
      </c>
      <c r="G107" s="22" t="str">
        <f t="shared" ref="G107:G114" si="5">IF(E107&gt;=3.6,"Xuất sắc",IF(E107&gt;=3.2,"Giỏi",(IF(E107&gt;=2.5,"Khá"))))</f>
        <v>Xuất sắc</v>
      </c>
      <c r="H107" s="15"/>
    </row>
    <row r="108" spans="1:8">
      <c r="A108" s="19">
        <v>91</v>
      </c>
      <c r="B108" s="42" t="s">
        <v>2296</v>
      </c>
      <c r="C108" s="252" t="s">
        <v>2297</v>
      </c>
      <c r="D108" s="252" t="s">
        <v>24</v>
      </c>
      <c r="E108" s="42">
        <v>3.63</v>
      </c>
      <c r="F108" s="16">
        <v>92</v>
      </c>
      <c r="G108" s="22" t="str">
        <f t="shared" si="5"/>
        <v>Xuất sắc</v>
      </c>
      <c r="H108" s="15"/>
    </row>
    <row r="109" spans="1:8">
      <c r="A109" s="19">
        <v>92</v>
      </c>
      <c r="B109" s="42" t="s">
        <v>2298</v>
      </c>
      <c r="C109" s="252" t="s">
        <v>2299</v>
      </c>
      <c r="D109" s="252" t="s">
        <v>13</v>
      </c>
      <c r="E109" s="42">
        <v>3.38</v>
      </c>
      <c r="F109" s="16">
        <v>92</v>
      </c>
      <c r="G109" s="22" t="str">
        <f t="shared" si="5"/>
        <v>Giỏi</v>
      </c>
      <c r="H109" s="15"/>
    </row>
    <row r="110" spans="1:8">
      <c r="A110" s="19">
        <v>93</v>
      </c>
      <c r="B110" s="42" t="s">
        <v>2300</v>
      </c>
      <c r="C110" s="252" t="s">
        <v>1153</v>
      </c>
      <c r="D110" s="252" t="s">
        <v>80</v>
      </c>
      <c r="E110" s="42">
        <v>3.38</v>
      </c>
      <c r="F110" s="16">
        <v>93</v>
      </c>
      <c r="G110" s="22" t="str">
        <f t="shared" si="5"/>
        <v>Giỏi</v>
      </c>
      <c r="H110" s="15"/>
    </row>
    <row r="111" spans="1:8">
      <c r="A111" s="19">
        <v>94</v>
      </c>
      <c r="B111" s="42" t="s">
        <v>2301</v>
      </c>
      <c r="C111" s="252" t="s">
        <v>2302</v>
      </c>
      <c r="D111" s="252" t="s">
        <v>100</v>
      </c>
      <c r="E111" s="42">
        <v>3.13</v>
      </c>
      <c r="F111" s="16">
        <v>85</v>
      </c>
      <c r="G111" s="22" t="str">
        <f t="shared" si="5"/>
        <v>Khá</v>
      </c>
      <c r="H111" s="15"/>
    </row>
    <row r="112" spans="1:8">
      <c r="A112" s="19">
        <v>95</v>
      </c>
      <c r="B112" s="42" t="s">
        <v>2303</v>
      </c>
      <c r="C112" s="252" t="s">
        <v>370</v>
      </c>
      <c r="D112" s="252" t="s">
        <v>24</v>
      </c>
      <c r="E112" s="42">
        <v>3</v>
      </c>
      <c r="F112" s="16">
        <v>84</v>
      </c>
      <c r="G112" s="22" t="str">
        <f t="shared" si="5"/>
        <v>Khá</v>
      </c>
      <c r="H112" s="15"/>
    </row>
    <row r="113" spans="1:8">
      <c r="A113" s="19">
        <v>96</v>
      </c>
      <c r="B113" s="42" t="s">
        <v>2304</v>
      </c>
      <c r="C113" s="252" t="s">
        <v>2305</v>
      </c>
      <c r="D113" s="252" t="s">
        <v>138</v>
      </c>
      <c r="E113" s="42">
        <v>3</v>
      </c>
      <c r="F113" s="16">
        <v>82</v>
      </c>
      <c r="G113" s="22" t="str">
        <f t="shared" si="5"/>
        <v>Khá</v>
      </c>
      <c r="H113" s="15"/>
    </row>
    <row r="114" spans="1:8">
      <c r="A114" s="19">
        <v>97</v>
      </c>
      <c r="B114" s="42" t="s">
        <v>2306</v>
      </c>
      <c r="C114" s="252" t="s">
        <v>2307</v>
      </c>
      <c r="D114" s="252" t="s">
        <v>10</v>
      </c>
      <c r="E114" s="42">
        <v>3</v>
      </c>
      <c r="F114" s="16">
        <v>82</v>
      </c>
      <c r="G114" s="22" t="str">
        <f t="shared" si="5"/>
        <v>Khá</v>
      </c>
      <c r="H114" s="15"/>
    </row>
    <row r="115" spans="1:8">
      <c r="A115" s="384" t="s">
        <v>2308</v>
      </c>
      <c r="B115" s="384"/>
      <c r="C115" s="384"/>
      <c r="D115" s="384"/>
      <c r="E115" s="384"/>
      <c r="F115" s="384"/>
      <c r="G115" s="384"/>
      <c r="H115" s="15"/>
    </row>
    <row r="116" spans="1:8">
      <c r="A116" s="19">
        <v>98</v>
      </c>
      <c r="B116" s="42" t="s">
        <v>2309</v>
      </c>
      <c r="C116" s="252" t="s">
        <v>445</v>
      </c>
      <c r="D116" s="252" t="s">
        <v>41</v>
      </c>
      <c r="E116" s="42">
        <v>3.63</v>
      </c>
      <c r="F116" s="16">
        <v>84</v>
      </c>
      <c r="G116" s="22" t="s">
        <v>263</v>
      </c>
      <c r="H116" s="15"/>
    </row>
    <row r="117" spans="1:8">
      <c r="A117" s="19">
        <v>99</v>
      </c>
      <c r="B117" s="42" t="s">
        <v>2310</v>
      </c>
      <c r="C117" s="252" t="s">
        <v>2311</v>
      </c>
      <c r="D117" s="252" t="s">
        <v>2312</v>
      </c>
      <c r="E117" s="42">
        <v>3.63</v>
      </c>
      <c r="F117" s="16">
        <v>80</v>
      </c>
      <c r="G117" s="22" t="s">
        <v>263</v>
      </c>
      <c r="H117" s="15"/>
    </row>
    <row r="118" spans="1:8">
      <c r="A118" s="19">
        <v>100</v>
      </c>
      <c r="B118" s="42" t="s">
        <v>2313</v>
      </c>
      <c r="C118" s="252" t="s">
        <v>117</v>
      </c>
      <c r="D118" s="252" t="s">
        <v>2314</v>
      </c>
      <c r="E118" s="42">
        <v>3.38</v>
      </c>
      <c r="F118" s="16">
        <v>84</v>
      </c>
      <c r="G118" s="22" t="str">
        <f t="shared" ref="G118:G123" si="6">IF(E118&gt;=3.6,"Xuất sắc",IF(E118&gt;=3.2,"Giỏi",(IF(E118&gt;=2.5,"Khá"))))</f>
        <v>Giỏi</v>
      </c>
      <c r="H118" s="15"/>
    </row>
    <row r="119" spans="1:8">
      <c r="A119" s="19">
        <v>101</v>
      </c>
      <c r="B119" s="42" t="s">
        <v>2315</v>
      </c>
      <c r="C119" s="252" t="s">
        <v>254</v>
      </c>
      <c r="D119" s="252" t="s">
        <v>18</v>
      </c>
      <c r="E119" s="42">
        <v>3.38</v>
      </c>
      <c r="F119" s="16">
        <v>84</v>
      </c>
      <c r="G119" s="22" t="str">
        <f t="shared" si="6"/>
        <v>Giỏi</v>
      </c>
      <c r="H119" s="15"/>
    </row>
    <row r="120" spans="1:8">
      <c r="A120" s="19">
        <v>102</v>
      </c>
      <c r="B120" s="42" t="s">
        <v>2316</v>
      </c>
      <c r="C120" s="252" t="s">
        <v>20</v>
      </c>
      <c r="D120" s="252" t="s">
        <v>55</v>
      </c>
      <c r="E120" s="42">
        <v>3.13</v>
      </c>
      <c r="F120" s="16">
        <v>86</v>
      </c>
      <c r="G120" s="22" t="str">
        <f t="shared" si="6"/>
        <v>Khá</v>
      </c>
      <c r="H120" s="15"/>
    </row>
    <row r="121" spans="1:8">
      <c r="A121" s="19">
        <v>103</v>
      </c>
      <c r="B121" s="42" t="s">
        <v>2317</v>
      </c>
      <c r="C121" s="252" t="s">
        <v>75</v>
      </c>
      <c r="D121" s="252" t="s">
        <v>40</v>
      </c>
      <c r="E121" s="42">
        <v>3</v>
      </c>
      <c r="F121" s="16">
        <v>82</v>
      </c>
      <c r="G121" s="22" t="str">
        <f t="shared" si="6"/>
        <v>Khá</v>
      </c>
      <c r="H121" s="15"/>
    </row>
    <row r="122" spans="1:8">
      <c r="A122" s="19">
        <v>104</v>
      </c>
      <c r="B122" s="42" t="s">
        <v>2318</v>
      </c>
      <c r="C122" s="252" t="s">
        <v>2319</v>
      </c>
      <c r="D122" s="252" t="s">
        <v>88</v>
      </c>
      <c r="E122" s="42">
        <v>3</v>
      </c>
      <c r="F122" s="16">
        <v>83</v>
      </c>
      <c r="G122" s="22" t="str">
        <f t="shared" si="6"/>
        <v>Khá</v>
      </c>
      <c r="H122" s="15"/>
    </row>
    <row r="123" spans="1:8">
      <c r="A123" s="19">
        <v>105</v>
      </c>
      <c r="B123" s="42" t="s">
        <v>2320</v>
      </c>
      <c r="C123" s="252" t="s">
        <v>412</v>
      </c>
      <c r="D123" s="252" t="s">
        <v>70</v>
      </c>
      <c r="E123" s="42">
        <v>3</v>
      </c>
      <c r="F123" s="16">
        <v>90</v>
      </c>
      <c r="G123" s="22" t="str">
        <f t="shared" si="6"/>
        <v>Khá</v>
      </c>
      <c r="H123" s="15"/>
    </row>
    <row r="124" spans="1:8">
      <c r="A124" s="384" t="s">
        <v>2321</v>
      </c>
      <c r="B124" s="384"/>
      <c r="C124" s="384"/>
      <c r="D124" s="384"/>
      <c r="E124" s="384"/>
      <c r="F124" s="384"/>
      <c r="G124" s="384"/>
      <c r="H124" s="15"/>
    </row>
    <row r="125" spans="1:8">
      <c r="A125" s="19">
        <v>106</v>
      </c>
      <c r="B125" s="42" t="s">
        <v>2322</v>
      </c>
      <c r="C125" s="252" t="s">
        <v>178</v>
      </c>
      <c r="D125" s="252" t="s">
        <v>13</v>
      </c>
      <c r="E125" s="42">
        <v>4</v>
      </c>
      <c r="F125" s="16">
        <v>93</v>
      </c>
      <c r="G125" s="22" t="str">
        <f>IF(E125&gt;=3.6,"Xuất sắc",IF(E125&gt;=3.2,"Giỏi",(IF(E125&gt;=2.5,"Khá"))))</f>
        <v>Xuất sắc</v>
      </c>
      <c r="H125" s="15"/>
    </row>
    <row r="126" spans="1:8">
      <c r="A126" s="19">
        <v>107</v>
      </c>
      <c r="B126" s="42" t="s">
        <v>2323</v>
      </c>
      <c r="C126" s="252" t="s">
        <v>1003</v>
      </c>
      <c r="D126" s="252" t="s">
        <v>21</v>
      </c>
      <c r="E126" s="42">
        <v>3.63</v>
      </c>
      <c r="F126" s="16">
        <v>95</v>
      </c>
      <c r="G126" s="22" t="str">
        <f>IF(E126&gt;=3.6,"Xuất sắc",IF(E126&gt;=3.2,"Giỏi",(IF(E126&gt;=2.5,"Khá"))))</f>
        <v>Xuất sắc</v>
      </c>
      <c r="H126" s="15"/>
    </row>
    <row r="127" spans="1:8">
      <c r="A127" s="19">
        <v>108</v>
      </c>
      <c r="B127" s="42" t="s">
        <v>2324</v>
      </c>
      <c r="C127" s="252" t="s">
        <v>2325</v>
      </c>
      <c r="D127" s="252" t="s">
        <v>100</v>
      </c>
      <c r="E127" s="42">
        <v>3.63</v>
      </c>
      <c r="F127" s="16">
        <v>92</v>
      </c>
      <c r="G127" s="22" t="str">
        <f>IF(E127&gt;=3.6,"Xuất sắc",IF(E127&gt;=3.2,"Giỏi",(IF(E127&gt;=2.5,"Khá"))))</f>
        <v>Xuất sắc</v>
      </c>
      <c r="H127" s="15"/>
    </row>
    <row r="128" spans="1:8" s="322" customFormat="1">
      <c r="A128" s="316">
        <v>109</v>
      </c>
      <c r="B128" s="317" t="s">
        <v>2326</v>
      </c>
      <c r="C128" s="318" t="s">
        <v>2327</v>
      </c>
      <c r="D128" s="318" t="s">
        <v>40</v>
      </c>
      <c r="E128" s="317">
        <v>3.63</v>
      </c>
      <c r="F128" s="319">
        <v>87</v>
      </c>
      <c r="G128" s="320" t="s">
        <v>263</v>
      </c>
      <c r="H128" s="326"/>
    </row>
    <row r="129" spans="1:8">
      <c r="A129" s="19">
        <v>110</v>
      </c>
      <c r="B129" s="42" t="s">
        <v>2328</v>
      </c>
      <c r="C129" s="252" t="s">
        <v>2329</v>
      </c>
      <c r="D129" s="252" t="s">
        <v>236</v>
      </c>
      <c r="E129" s="42">
        <v>3.5</v>
      </c>
      <c r="F129" s="16">
        <v>82</v>
      </c>
      <c r="G129" s="22" t="str">
        <f>IF(E129&gt;=3.6,"Xuất sắc",IF(E129&gt;=3.2,"Giỏi",(IF(E129&gt;=2.5,"Khá"))))</f>
        <v>Giỏi</v>
      </c>
      <c r="H129" s="15"/>
    </row>
    <row r="130" spans="1:8">
      <c r="A130" s="19">
        <v>111</v>
      </c>
      <c r="B130" s="42" t="s">
        <v>2330</v>
      </c>
      <c r="C130" s="252" t="s">
        <v>2331</v>
      </c>
      <c r="D130" s="252" t="s">
        <v>24</v>
      </c>
      <c r="E130" s="42">
        <v>3.38</v>
      </c>
      <c r="F130" s="16">
        <v>93</v>
      </c>
      <c r="G130" s="22" t="str">
        <f t="shared" ref="G130:G148" si="7">IF(E130&gt;=3.6,"Xuất sắc",IF(E130&gt;=3.2,"Giỏi",(IF(E130&gt;=2.5,"Khá"))))</f>
        <v>Giỏi</v>
      </c>
      <c r="H130" s="15"/>
    </row>
    <row r="131" spans="1:8">
      <c r="A131" s="19">
        <v>112</v>
      </c>
      <c r="B131" s="42" t="s">
        <v>2332</v>
      </c>
      <c r="C131" s="252" t="s">
        <v>2333</v>
      </c>
      <c r="D131" s="252" t="s">
        <v>118</v>
      </c>
      <c r="E131" s="42">
        <v>3.38</v>
      </c>
      <c r="F131" s="16">
        <v>83</v>
      </c>
      <c r="G131" s="22" t="str">
        <f>IF(E131&gt;=3.6,"Xuất sắc",IF(E131&gt;=3.2,"Giỏi",(IF(E131&gt;=2.5,"Khá"))))</f>
        <v>Giỏi</v>
      </c>
      <c r="H131" s="15"/>
    </row>
    <row r="132" spans="1:8">
      <c r="A132" s="19">
        <v>113</v>
      </c>
      <c r="B132" s="42" t="s">
        <v>2334</v>
      </c>
      <c r="C132" s="252" t="s">
        <v>117</v>
      </c>
      <c r="D132" s="252" t="s">
        <v>55</v>
      </c>
      <c r="E132" s="42">
        <v>3.13</v>
      </c>
      <c r="F132" s="16">
        <v>86</v>
      </c>
      <c r="G132" s="22" t="str">
        <f t="shared" si="7"/>
        <v>Khá</v>
      </c>
      <c r="H132" s="15"/>
    </row>
    <row r="133" spans="1:8">
      <c r="A133" s="19">
        <v>114</v>
      </c>
      <c r="B133" s="42" t="s">
        <v>2335</v>
      </c>
      <c r="C133" s="252" t="s">
        <v>2336</v>
      </c>
      <c r="D133" s="252" t="s">
        <v>68</v>
      </c>
      <c r="E133" s="42">
        <v>3.13</v>
      </c>
      <c r="F133" s="16">
        <v>80</v>
      </c>
      <c r="G133" s="22" t="str">
        <f t="shared" si="7"/>
        <v>Khá</v>
      </c>
      <c r="H133" s="15"/>
    </row>
    <row r="134" spans="1:8">
      <c r="A134" s="19">
        <v>115</v>
      </c>
      <c r="B134" s="42" t="s">
        <v>2337</v>
      </c>
      <c r="C134" s="252" t="s">
        <v>716</v>
      </c>
      <c r="D134" s="252" t="s">
        <v>51</v>
      </c>
      <c r="E134" s="42">
        <v>3.13</v>
      </c>
      <c r="F134" s="16">
        <v>94</v>
      </c>
      <c r="G134" s="22" t="str">
        <f>IF(E134&gt;=3.6,"Xuất sắc",IF(E134&gt;=3.2,"Giỏi",(IF(E134&gt;=2.5,"Khá"))))</f>
        <v>Khá</v>
      </c>
      <c r="H134" s="15"/>
    </row>
    <row r="135" spans="1:8">
      <c r="A135" s="19">
        <v>116</v>
      </c>
      <c r="B135" s="42" t="s">
        <v>2338</v>
      </c>
      <c r="C135" s="252" t="s">
        <v>135</v>
      </c>
      <c r="D135" s="252" t="s">
        <v>37</v>
      </c>
      <c r="E135" s="42">
        <v>3.13</v>
      </c>
      <c r="F135" s="16">
        <v>83</v>
      </c>
      <c r="G135" s="22" t="str">
        <f>IF(E135&gt;=3.6,"Xuất sắc",IF(E135&gt;=3.2,"Giỏi",(IF(E135&gt;=2.5,"Khá"))))</f>
        <v>Khá</v>
      </c>
      <c r="H135" s="15"/>
    </row>
    <row r="136" spans="1:8">
      <c r="A136" s="19">
        <v>117</v>
      </c>
      <c r="B136" s="42" t="s">
        <v>2339</v>
      </c>
      <c r="C136" s="252" t="s">
        <v>272</v>
      </c>
      <c r="D136" s="252" t="s">
        <v>1549</v>
      </c>
      <c r="E136" s="42">
        <v>3</v>
      </c>
      <c r="F136" s="16">
        <v>89</v>
      </c>
      <c r="G136" s="22" t="str">
        <f>IF(E136&gt;=3.6,"Xuất sắc",IF(E136&gt;=3.2,"Giỏi",(IF(E136&gt;=2.5,"Khá"))))</f>
        <v>Khá</v>
      </c>
      <c r="H136" s="15"/>
    </row>
    <row r="137" spans="1:8">
      <c r="A137" s="19">
        <v>118</v>
      </c>
      <c r="B137" s="42" t="s">
        <v>2340</v>
      </c>
      <c r="C137" s="252" t="s">
        <v>2341</v>
      </c>
      <c r="D137" s="252" t="s">
        <v>2073</v>
      </c>
      <c r="E137" s="42">
        <v>3</v>
      </c>
      <c r="F137" s="16">
        <v>78</v>
      </c>
      <c r="G137" s="22" t="str">
        <f t="shared" si="7"/>
        <v>Khá</v>
      </c>
      <c r="H137" s="15"/>
    </row>
    <row r="138" spans="1:8">
      <c r="A138" s="19">
        <v>119</v>
      </c>
      <c r="B138" s="42" t="s">
        <v>2342</v>
      </c>
      <c r="C138" s="252" t="s">
        <v>2343</v>
      </c>
      <c r="D138" s="252" t="s">
        <v>51</v>
      </c>
      <c r="E138" s="42">
        <v>3</v>
      </c>
      <c r="F138" s="16">
        <v>77</v>
      </c>
      <c r="G138" s="22" t="str">
        <f t="shared" si="7"/>
        <v>Khá</v>
      </c>
      <c r="H138" s="15"/>
    </row>
    <row r="139" spans="1:8">
      <c r="A139" s="19">
        <v>120</v>
      </c>
      <c r="B139" s="42" t="s">
        <v>2344</v>
      </c>
      <c r="C139" s="252" t="s">
        <v>2345</v>
      </c>
      <c r="D139" s="252" t="s">
        <v>118</v>
      </c>
      <c r="E139" s="42">
        <v>2.88</v>
      </c>
      <c r="F139" s="16">
        <v>91</v>
      </c>
      <c r="G139" s="22" t="str">
        <f t="shared" si="7"/>
        <v>Khá</v>
      </c>
      <c r="H139" s="15"/>
    </row>
    <row r="140" spans="1:8">
      <c r="A140" s="19">
        <v>121</v>
      </c>
      <c r="B140" s="42" t="s">
        <v>2346</v>
      </c>
      <c r="C140" s="252" t="s">
        <v>787</v>
      </c>
      <c r="D140" s="252" t="s">
        <v>24</v>
      </c>
      <c r="E140" s="42">
        <v>2.75</v>
      </c>
      <c r="F140" s="16">
        <v>84</v>
      </c>
      <c r="G140" s="22" t="str">
        <f t="shared" si="7"/>
        <v>Khá</v>
      </c>
      <c r="H140" s="15"/>
    </row>
    <row r="141" spans="1:8">
      <c r="A141" s="19">
        <v>122</v>
      </c>
      <c r="B141" s="42" t="s">
        <v>2347</v>
      </c>
      <c r="C141" s="252" t="s">
        <v>2348</v>
      </c>
      <c r="D141" s="252" t="s">
        <v>725</v>
      </c>
      <c r="E141" s="42">
        <v>2.75</v>
      </c>
      <c r="F141" s="16">
        <v>78</v>
      </c>
      <c r="G141" s="22" t="str">
        <f t="shared" si="7"/>
        <v>Khá</v>
      </c>
      <c r="H141" s="15"/>
    </row>
    <row r="142" spans="1:8">
      <c r="A142" s="19">
        <v>123</v>
      </c>
      <c r="B142" s="42" t="s">
        <v>2349</v>
      </c>
      <c r="C142" s="252" t="s">
        <v>1132</v>
      </c>
      <c r="D142" s="252" t="s">
        <v>63</v>
      </c>
      <c r="E142" s="42">
        <v>2.75</v>
      </c>
      <c r="F142" s="16">
        <v>86</v>
      </c>
      <c r="G142" s="22" t="str">
        <f t="shared" si="7"/>
        <v>Khá</v>
      </c>
      <c r="H142" s="15"/>
    </row>
    <row r="143" spans="1:8">
      <c r="A143" s="19">
        <v>124</v>
      </c>
      <c r="B143" s="42" t="s">
        <v>2350</v>
      </c>
      <c r="C143" s="252" t="s">
        <v>2351</v>
      </c>
      <c r="D143" s="252" t="s">
        <v>176</v>
      </c>
      <c r="E143" s="42">
        <v>2.63</v>
      </c>
      <c r="F143" s="16">
        <v>93</v>
      </c>
      <c r="G143" s="22" t="str">
        <f t="shared" si="7"/>
        <v>Khá</v>
      </c>
      <c r="H143" s="15"/>
    </row>
    <row r="144" spans="1:8">
      <c r="A144" s="19">
        <v>125</v>
      </c>
      <c r="B144" s="42" t="s">
        <v>2352</v>
      </c>
      <c r="C144" s="252" t="s">
        <v>2353</v>
      </c>
      <c r="D144" s="252" t="s">
        <v>103</v>
      </c>
      <c r="E144" s="42">
        <v>2.63</v>
      </c>
      <c r="F144" s="16">
        <v>96</v>
      </c>
      <c r="G144" s="22" t="str">
        <f t="shared" si="7"/>
        <v>Khá</v>
      </c>
      <c r="H144" s="15"/>
    </row>
    <row r="145" spans="1:8">
      <c r="A145" s="19">
        <v>126</v>
      </c>
      <c r="B145" s="42" t="s">
        <v>2354</v>
      </c>
      <c r="C145" s="252" t="s">
        <v>2355</v>
      </c>
      <c r="D145" s="252" t="s">
        <v>30</v>
      </c>
      <c r="E145" s="42">
        <v>2.63</v>
      </c>
      <c r="F145" s="16">
        <v>84</v>
      </c>
      <c r="G145" s="22" t="str">
        <f t="shared" si="7"/>
        <v>Khá</v>
      </c>
      <c r="H145" s="15"/>
    </row>
    <row r="146" spans="1:8">
      <c r="A146" s="19">
        <v>127</v>
      </c>
      <c r="B146" s="42" t="s">
        <v>2356</v>
      </c>
      <c r="C146" s="252" t="s">
        <v>2357</v>
      </c>
      <c r="D146" s="252" t="s">
        <v>51</v>
      </c>
      <c r="E146" s="42">
        <v>2.5</v>
      </c>
      <c r="F146" s="16">
        <v>79</v>
      </c>
      <c r="G146" s="22" t="str">
        <f t="shared" si="7"/>
        <v>Khá</v>
      </c>
      <c r="H146" s="15"/>
    </row>
    <row r="147" spans="1:8">
      <c r="A147" s="384" t="s">
        <v>2358</v>
      </c>
      <c r="B147" s="384"/>
      <c r="C147" s="384"/>
      <c r="D147" s="384"/>
      <c r="E147" s="384"/>
      <c r="F147" s="384"/>
      <c r="G147" s="384"/>
      <c r="H147" s="15"/>
    </row>
    <row r="148" spans="1:8">
      <c r="A148" s="19">
        <v>128</v>
      </c>
      <c r="B148" s="42" t="s">
        <v>2359</v>
      </c>
      <c r="C148" s="252" t="s">
        <v>1126</v>
      </c>
      <c r="D148" s="252" t="s">
        <v>46</v>
      </c>
      <c r="E148" s="42">
        <v>3.75</v>
      </c>
      <c r="F148" s="16">
        <v>95</v>
      </c>
      <c r="G148" s="22" t="str">
        <f t="shared" si="7"/>
        <v>Xuất sắc</v>
      </c>
      <c r="H148" s="15"/>
    </row>
    <row r="149" spans="1:8">
      <c r="A149" s="19">
        <v>129</v>
      </c>
      <c r="B149" s="42" t="s">
        <v>2360</v>
      </c>
      <c r="C149" s="252" t="s">
        <v>2297</v>
      </c>
      <c r="D149" s="252" t="s">
        <v>24</v>
      </c>
      <c r="E149" s="42">
        <v>2.63</v>
      </c>
      <c r="F149" s="16">
        <v>81</v>
      </c>
      <c r="G149" s="22" t="str">
        <f>IF(E149&gt;=3.6,"Xuất sắc",IF(E149&gt;=3.2,"Giỏi",(IF(E149&gt;=2.5,"Khá"))))</f>
        <v>Khá</v>
      </c>
      <c r="H149" s="15"/>
    </row>
    <row r="150" spans="1:8">
      <c r="A150" s="19">
        <v>130</v>
      </c>
      <c r="B150" s="42" t="s">
        <v>2361</v>
      </c>
      <c r="C150" s="252" t="s">
        <v>2362</v>
      </c>
      <c r="D150" s="252" t="s">
        <v>68</v>
      </c>
      <c r="E150" s="42">
        <v>3</v>
      </c>
      <c r="F150" s="16">
        <v>81</v>
      </c>
      <c r="G150" s="22" t="str">
        <f>IF(E150&gt;=3.6,"Xuất sắc",IF(E150&gt;=3.2,"Giỏi",(IF(E150&gt;=2.5,"Khá"))))</f>
        <v>Khá</v>
      </c>
      <c r="H150" s="15"/>
    </row>
    <row r="151" spans="1:8">
      <c r="A151" s="19">
        <v>131</v>
      </c>
      <c r="B151" s="42" t="s">
        <v>2363</v>
      </c>
      <c r="C151" s="252" t="s">
        <v>2364</v>
      </c>
      <c r="D151" s="252" t="s">
        <v>40</v>
      </c>
      <c r="E151" s="42">
        <v>2.75</v>
      </c>
      <c r="F151" s="16">
        <v>93</v>
      </c>
      <c r="G151" s="22" t="str">
        <f>IF(E151&gt;=3.6,"Xuất sắc",IF(E151&gt;=3.2,"Giỏi",(IF(E151&gt;=2.5,"Khá"))))</f>
        <v>Khá</v>
      </c>
      <c r="H151" s="15"/>
    </row>
    <row r="152" spans="1:8">
      <c r="A152" s="19">
        <v>132</v>
      </c>
      <c r="B152" s="42" t="s">
        <v>2365</v>
      </c>
      <c r="C152" s="252" t="s">
        <v>463</v>
      </c>
      <c r="D152" s="252" t="s">
        <v>116</v>
      </c>
      <c r="E152" s="42">
        <v>2.75</v>
      </c>
      <c r="F152" s="16">
        <v>77</v>
      </c>
      <c r="G152" s="22" t="str">
        <f>IF(E152&gt;=3.6,"Xuất sắc",IF(E152&gt;=3.2,"Giỏi",(IF(E152&gt;=2.5,"Khá"))))</f>
        <v>Khá</v>
      </c>
      <c r="H152" s="15"/>
    </row>
    <row r="153" spans="1:8">
      <c r="A153" s="19">
        <v>133</v>
      </c>
      <c r="B153" s="42" t="s">
        <v>2366</v>
      </c>
      <c r="C153" s="252" t="s">
        <v>2367</v>
      </c>
      <c r="D153" s="252" t="s">
        <v>51</v>
      </c>
      <c r="E153" s="42">
        <v>2.63</v>
      </c>
      <c r="F153" s="16">
        <v>80</v>
      </c>
      <c r="G153" s="22" t="str">
        <f>IF(E153&gt;=3.6,"Xuất sắc",IF(E153&gt;=3.2,"Giỏi",(IF(E153&gt;=2.5,"Khá"))))</f>
        <v>Khá</v>
      </c>
      <c r="H153" s="15"/>
    </row>
    <row r="155" spans="1:8">
      <c r="A155" s="101" t="s">
        <v>2368</v>
      </c>
      <c r="B155" s="101"/>
      <c r="C155" s="101"/>
      <c r="D155" s="101"/>
    </row>
    <row r="156" spans="1:8">
      <c r="A156"/>
      <c r="B156" s="75" t="s">
        <v>1376</v>
      </c>
      <c r="C156" s="3"/>
      <c r="D156" s="3">
        <v>14</v>
      </c>
    </row>
    <row r="157" spans="1:8">
      <c r="A157"/>
      <c r="B157" s="29" t="s">
        <v>1377</v>
      </c>
      <c r="C157" s="3"/>
      <c r="D157" s="3">
        <v>40</v>
      </c>
    </row>
    <row r="158" spans="1:8">
      <c r="A158"/>
      <c r="B158" s="29" t="s">
        <v>1378</v>
      </c>
      <c r="C158" s="3"/>
      <c r="D158" s="3">
        <v>79</v>
      </c>
    </row>
  </sheetData>
  <mergeCells count="18">
    <mergeCell ref="A27:G27"/>
    <mergeCell ref="A87:G87"/>
    <mergeCell ref="C8:D8"/>
    <mergeCell ref="A1:C1"/>
    <mergeCell ref="A2:C2"/>
    <mergeCell ref="A4:G4"/>
    <mergeCell ref="A5:G5"/>
    <mergeCell ref="A9:B9"/>
    <mergeCell ref="S29:Z40"/>
    <mergeCell ref="A42:C42"/>
    <mergeCell ref="A46:C46"/>
    <mergeCell ref="A60:B60"/>
    <mergeCell ref="A70:B70"/>
    <mergeCell ref="A103:G103"/>
    <mergeCell ref="A106:G106"/>
    <mergeCell ref="A115:G115"/>
    <mergeCell ref="A124:G124"/>
    <mergeCell ref="A147:G147"/>
  </mergeCells>
  <conditionalFormatting sqref="G65:G66 G107:G114 G116:G123 G125:G146 G42:G60 G28:G37 G10:G18 G25:G26 G21:G23 A8:B8 E8:G8 G68:G86 G88:G102">
    <cfRule type="containsText" priority="11" stopIfTrue="1" operator="containsText" text="d">
      <formula>NOT(ISERROR(SEARCH("d",A8)))</formula>
    </cfRule>
  </conditionalFormatting>
  <conditionalFormatting sqref="G38:G40">
    <cfRule type="containsText" priority="9" stopIfTrue="1" operator="containsText" text="d">
      <formula>NOT(ISERROR(SEARCH("d",G38)))</formula>
    </cfRule>
  </conditionalFormatting>
  <conditionalFormatting sqref="G62">
    <cfRule type="containsText" priority="8" stopIfTrue="1" operator="containsText" text="d">
      <formula>NOT(ISERROR(SEARCH("d",G62)))</formula>
    </cfRule>
  </conditionalFormatting>
  <conditionalFormatting sqref="G61 G63:G64 G67">
    <cfRule type="containsText" priority="7" stopIfTrue="1" operator="containsText" text="d">
      <formula>NOT(ISERROR(SEARCH("d",G61)))</formula>
    </cfRule>
  </conditionalFormatting>
  <conditionalFormatting sqref="G105">
    <cfRule type="containsText" priority="6" stopIfTrue="1" operator="containsText" text="d">
      <formula>NOT(ISERROR(SEARCH("d",G105)))</formula>
    </cfRule>
  </conditionalFormatting>
  <conditionalFormatting sqref="G149:G153">
    <cfRule type="containsText" priority="5" stopIfTrue="1" operator="containsText" text="d">
      <formula>NOT(ISERROR(SEARCH("d",G149)))</formula>
    </cfRule>
  </conditionalFormatting>
  <conditionalFormatting sqref="G104">
    <cfRule type="containsText" priority="4" stopIfTrue="1" operator="containsText" text="d">
      <formula>NOT(ISERROR(SEARCH("d",G104)))</formula>
    </cfRule>
  </conditionalFormatting>
  <conditionalFormatting sqref="G19:G20 G24">
    <cfRule type="containsText" priority="3" stopIfTrue="1" operator="containsText" text="d">
      <formula>NOT(ISERROR(SEARCH("d",G19)))</formula>
    </cfRule>
  </conditionalFormatting>
  <conditionalFormatting sqref="G41">
    <cfRule type="containsText" priority="2" stopIfTrue="1" operator="containsText" text="d">
      <formula>NOT(ISERROR(SEARCH("d",G41)))</formula>
    </cfRule>
  </conditionalFormatting>
  <conditionalFormatting sqref="G148">
    <cfRule type="containsText" priority="1" stopIfTrue="1" operator="containsText" text="d">
      <formula>NOT(ISERROR(SEARCH("d",G148)))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KẾ TOÁN</vt:lpstr>
      <vt:lpstr>KINH TẾ</vt:lpstr>
      <vt:lpstr>MKT, TM &amp;DL</vt:lpstr>
      <vt:lpstr>NH-TC</vt:lpstr>
      <vt:lpstr>QL LUẬT KT</vt:lpstr>
      <vt:lpstr>QTKD</vt:lpstr>
      <vt:lpstr>VIỆN ĐTQT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Cop.</dc:creator>
  <cp:lastModifiedBy>Windows User</cp:lastModifiedBy>
  <cp:lastPrinted>2021-10-13T04:50:02Z</cp:lastPrinted>
  <dcterms:created xsi:type="dcterms:W3CDTF">2008-01-01T19:09:12Z</dcterms:created>
  <dcterms:modified xsi:type="dcterms:W3CDTF">2021-10-13T08:28:19Z</dcterms:modified>
</cp:coreProperties>
</file>